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4240" windowHeight="12525"/>
  </bookViews>
  <sheets>
    <sheet name="24.09.14_final" sheetId="1" r:id="rId1"/>
  </sheets>
  <definedNames>
    <definedName name="_xlnm._FilterDatabase" localSheetId="0" hidden="1">'24.09.14_final'!$A$7:$K$208</definedName>
    <definedName name="co" localSheetId="0">#REF!</definedName>
    <definedName name="co">#REF!</definedName>
    <definedName name="_xlnm.Print_Titles" localSheetId="0">'24.09.14_final'!$5:$6</definedName>
    <definedName name="ф1" localSheetId="0">#REF!</definedName>
    <definedName name="ф1">#REF!</definedName>
  </definedNames>
  <calcPr calcId="144525"/>
</workbook>
</file>

<file path=xl/calcChain.xml><?xml version="1.0" encoding="utf-8"?>
<calcChain xmlns="http://schemas.openxmlformats.org/spreadsheetml/2006/main">
  <c r="K188" i="1" l="1"/>
  <c r="J188" i="1"/>
  <c r="I188" i="1"/>
  <c r="I186" i="1" s="1"/>
  <c r="K174" i="1"/>
  <c r="J174" i="1"/>
  <c r="I174" i="1"/>
  <c r="K143" i="1"/>
  <c r="K198" i="1" s="1"/>
  <c r="K197" i="1" s="1"/>
  <c r="J143" i="1"/>
  <c r="J198" i="1" s="1"/>
  <c r="J197" i="1" s="1"/>
  <c r="I143" i="1"/>
  <c r="I198" i="1" s="1"/>
  <c r="I197" i="1" s="1"/>
  <c r="H143" i="1"/>
  <c r="H198" i="1" s="1"/>
  <c r="H197" i="1" s="1"/>
  <c r="G143" i="1"/>
  <c r="G198" i="1" s="1"/>
  <c r="G197" i="1" s="1"/>
  <c r="K142" i="1"/>
  <c r="K141" i="1" s="1"/>
  <c r="I142" i="1"/>
  <c r="I141" i="1" s="1"/>
  <c r="G142" i="1"/>
  <c r="G141" i="1" s="1"/>
  <c r="H106" i="1"/>
  <c r="H179" i="1" s="1"/>
  <c r="H174" i="1" s="1"/>
  <c r="G106" i="1"/>
  <c r="G179" i="1" s="1"/>
  <c r="G174" i="1" s="1"/>
  <c r="H95" i="1"/>
  <c r="G95" i="1"/>
  <c r="H94" i="1"/>
  <c r="G94" i="1"/>
  <c r="H73" i="1"/>
  <c r="H188" i="1" s="1"/>
  <c r="H186" i="1" s="1"/>
  <c r="G73" i="1"/>
  <c r="G188" i="1" s="1"/>
  <c r="G186" i="1" s="1"/>
  <c r="H72" i="1"/>
  <c r="G72" i="1"/>
  <c r="H71" i="1"/>
  <c r="G71" i="1"/>
  <c r="K36" i="1"/>
  <c r="K166" i="1" s="1"/>
  <c r="K165" i="1" s="1"/>
  <c r="J36" i="1"/>
  <c r="J166" i="1" s="1"/>
  <c r="J165" i="1" s="1"/>
  <c r="J163" i="1" s="1"/>
  <c r="I36" i="1"/>
  <c r="I166" i="1" s="1"/>
  <c r="I165" i="1" s="1"/>
  <c r="H36" i="1"/>
  <c r="H166" i="1" s="1"/>
  <c r="H165" i="1" s="1"/>
  <c r="H163" i="1" s="1"/>
  <c r="G36" i="1"/>
  <c r="G166" i="1" s="1"/>
  <c r="G165" i="1" s="1"/>
  <c r="J35" i="1"/>
  <c r="J34" i="1" s="1"/>
  <c r="K31" i="1"/>
  <c r="K206" i="1" s="1"/>
  <c r="K204" i="1" s="1"/>
  <c r="J31" i="1"/>
  <c r="J206" i="1" s="1"/>
  <c r="J204" i="1" s="1"/>
  <c r="I31" i="1"/>
  <c r="I206" i="1" s="1"/>
  <c r="I204" i="1" s="1"/>
  <c r="H31" i="1"/>
  <c r="H206" i="1" s="1"/>
  <c r="H204" i="1" s="1"/>
  <c r="G31" i="1"/>
  <c r="G206" i="1" s="1"/>
  <c r="G204" i="1" s="1"/>
  <c r="I28" i="1"/>
  <c r="I27" i="1" s="1"/>
  <c r="G28" i="1" l="1"/>
  <c r="G27" i="1" s="1"/>
  <c r="G7" i="1" s="1"/>
  <c r="K28" i="1"/>
  <c r="K27" i="1" s="1"/>
  <c r="H35" i="1"/>
  <c r="H34" i="1" s="1"/>
  <c r="G163" i="1"/>
  <c r="I163" i="1"/>
  <c r="K163" i="1"/>
  <c r="H28" i="1"/>
  <c r="H27" i="1" s="1"/>
  <c r="J28" i="1"/>
  <c r="J27" i="1" s="1"/>
  <c r="J7" i="1" s="1"/>
  <c r="G35" i="1"/>
  <c r="G34" i="1" s="1"/>
  <c r="I35" i="1"/>
  <c r="I34" i="1" s="1"/>
  <c r="I7" i="1" s="1"/>
  <c r="K35" i="1"/>
  <c r="K34" i="1" s="1"/>
  <c r="K7" i="1" s="1"/>
  <c r="H142" i="1"/>
  <c r="H141" i="1" s="1"/>
  <c r="J142" i="1"/>
  <c r="J141" i="1" s="1"/>
  <c r="H7" i="1" l="1"/>
</calcChain>
</file>

<file path=xl/sharedStrings.xml><?xml version="1.0" encoding="utf-8"?>
<sst xmlns="http://schemas.openxmlformats.org/spreadsheetml/2006/main" count="373" uniqueCount="190">
  <si>
    <t>”Anexa nr. 3</t>
  </si>
  <si>
    <t>Anexa nr.3</t>
  </si>
  <si>
    <t>Alocaţiile pentru autorităţile publice centrale,                                                                                                                                                        destinate finanţării investiţiilor capitale</t>
  </si>
  <si>
    <t>-mii lei-</t>
  </si>
  <si>
    <t>Codul</t>
  </si>
  <si>
    <t>Suma</t>
  </si>
  <si>
    <t>inclusiv</t>
  </si>
  <si>
    <t>autori-tăţii publice</t>
  </si>
  <si>
    <t>grupei principale</t>
  </si>
  <si>
    <t>grupei</t>
  </si>
  <si>
    <t>progra-mului</t>
  </si>
  <si>
    <t>subpro-gramului</t>
  </si>
  <si>
    <t>componenta de bază</t>
  </si>
  <si>
    <t>mijloace speciale</t>
  </si>
  <si>
    <t>fonduri speciale</t>
  </si>
  <si>
    <t>proiecte finanţate din surse externe</t>
  </si>
  <si>
    <t xml:space="preserve">T O T A L </t>
  </si>
  <si>
    <t>Curtea Constituţională</t>
  </si>
  <si>
    <t>Jurisdicţia constituțională</t>
  </si>
  <si>
    <t>4'</t>
  </si>
  <si>
    <t>Autoritatea de jurisdicţie constituțională</t>
  </si>
  <si>
    <t>Construcția blocului B al sediului Curţii Constituţionale, str. A. Lăpuşneanu, nr.28, municipiul Chişinău</t>
  </si>
  <si>
    <t>4</t>
  </si>
  <si>
    <t>1</t>
  </si>
  <si>
    <t>Consiliul Superior al Magistraturii</t>
  </si>
  <si>
    <t>Justiţia</t>
  </si>
  <si>
    <t>Instanţe judecătoreşti</t>
  </si>
  <si>
    <t>Extinderea sediului Curţii de Apel Chişinău, str.Teilor, nr.4, municipiul Chişinău</t>
  </si>
  <si>
    <t>40</t>
  </si>
  <si>
    <t>Reconstrucţia sediului Judecătoriei sectorului Botanica, str. N. Zelinski nr. 13, municipiul Chişinău</t>
  </si>
  <si>
    <t>5</t>
  </si>
  <si>
    <t>Reconstrucţia sediului Judecătoriei sectorului Rîșcani, str. Kiev nr. 3, municipiul Chişinău</t>
  </si>
  <si>
    <t>Reconstrucţia sediului Judecătoriei sectorului Buiucani, bd.Ştefan cel Mare şi Sfînt, nr.200, municipiul Chişinău</t>
  </si>
  <si>
    <t>Construcţia sediului Judecătoriei Ungheni</t>
  </si>
  <si>
    <t>Reconstrucţia sediului Judecătoriei Anenii Noi</t>
  </si>
  <si>
    <t>Reconstrucţia sediului Judecătoriei Taraclia</t>
  </si>
  <si>
    <t>Reconstrucţia sediului Judecătoriei Cantemir</t>
  </si>
  <si>
    <t>Curtea Supremă de Justiţie</t>
  </si>
  <si>
    <t>Construcția cantinei Curţii Supreme de Justiţie, str.M.Kogălniceanu nr.70, municipiul Chişinău</t>
  </si>
  <si>
    <t>3</t>
  </si>
  <si>
    <t>Ministerul Economiei</t>
  </si>
  <si>
    <t>Complexul pentru combustibil şi energie</t>
  </si>
  <si>
    <t>Reţele de gaze</t>
  </si>
  <si>
    <t>Proiectul „Conducta de interconectare a sistemului de transport de gaze naturale din România cu sistemul de transport de gaze naturale din Republica Moldova pe direcţia Iaşi - Ungheni”</t>
  </si>
  <si>
    <t>58</t>
  </si>
  <si>
    <t>2</t>
  </si>
  <si>
    <t>Reţele electrice</t>
  </si>
  <si>
    <t>Proiectul "Reabilitarea reţelelor electrice"</t>
  </si>
  <si>
    <t>Proiectul "Interconectarea sistemelor energetice ale Republicii Moldova şi Ucrainei la Comunitatea Europeană a Operatorilor de Energie Electrică (ENTSO-E)"</t>
  </si>
  <si>
    <t>Ministerul Finanţelor</t>
  </si>
  <si>
    <t>Serviciile de stat cu destinaţie generală</t>
  </si>
  <si>
    <t>Activitate financiară, bugetar-fiscală şi de control</t>
  </si>
  <si>
    <t>Infrastructura Biroului vamal Leuşeni</t>
  </si>
  <si>
    <t>Infrastructura Postului vamal Giurgiuleşti</t>
  </si>
  <si>
    <t>Infrastructura Postului vamal Sculeni</t>
  </si>
  <si>
    <t>Infrastructura Postului vamal Costeşti-Stînca</t>
  </si>
  <si>
    <t>Infrastructura Postului vamal Otaci-Moghiliov</t>
  </si>
  <si>
    <t>Proiectul "IMPEFO - îmbunătăţirea cooperării transfrontaliere între Republica Moldova şi România privind produsele petroliere şi alimentare (construcţia laboratorului vamal, municipiul Chişinău)"</t>
  </si>
  <si>
    <t>Ministerul Agriculturii şi Industriei Alimentare</t>
  </si>
  <si>
    <t>Învăţămîntul</t>
  </si>
  <si>
    <t>Învăţămînt superior</t>
  </si>
  <si>
    <t>Construcţia clădirilor Clinicii veterinare a Universităţii Agrare de Stat din Moldova, str. Mirceşti, municipiul Chişinău</t>
  </si>
  <si>
    <t>88</t>
  </si>
  <si>
    <t>10</t>
  </si>
  <si>
    <t>Ministerul Muncii, Protecţiei Sociale şi Familiei</t>
  </si>
  <si>
    <t>Asigurarea şi asistenţa socială</t>
  </si>
  <si>
    <t>Instituţii ale asistenţei sociale</t>
  </si>
  <si>
    <t>90</t>
  </si>
  <si>
    <t>Construcţia anexei la clădirea Centrului de Asistenţă şi Protecţie a Victimelor şi Potenţialelor Victime ale Traficului de Fiinţe Umane, str.Burebista, nr.93, municipiul Chişinău</t>
  </si>
  <si>
    <t>Gospodăria comunală şi gospodăria de exploatare a fondului de locuinţe</t>
  </si>
  <si>
    <t>Gospodărie de exploatare a fondului de locuinţe</t>
  </si>
  <si>
    <t>Construcţia blocului locativ pentru participanţii la lichidarea consecinţelor avariei de la C.A.E. Cernobîl, str. Alba Iulia, nr.97, municipiul Chişinău</t>
  </si>
  <si>
    <t>75</t>
  </si>
  <si>
    <t>Ministerul Sănătăţii</t>
  </si>
  <si>
    <t>Ocrotirea sănătăţii</t>
  </si>
  <si>
    <t>Servicii şi instituţii sanitaro-epidemiologice şi de profilaxie</t>
  </si>
  <si>
    <t>Construcţia anexei la clădirea Centrului de Sănătate Publică, str.Hîjdeu nr.49, municipiul Chişinău</t>
  </si>
  <si>
    <t>80</t>
  </si>
  <si>
    <t>Programe naţionale de ocrotire a sănătăţii</t>
  </si>
  <si>
    <t>Proiectul "Reconstrucția Spitalului Clinic Republican"</t>
  </si>
  <si>
    <t>19</t>
  </si>
  <si>
    <t>Reconstrucția blocului curativ nr.4 și blocului de reanimare ale Centrului Naţional Ştiinţifico-Practic de Medicină de Urgenţă, str.T.Ciorbă nr.1, municipiul Chișinău</t>
  </si>
  <si>
    <t>Reconstrucţia clădirilor Spitalului de Boli Tuberculoase din satul Vorniceni, raionul Străşeni</t>
  </si>
  <si>
    <t>Ministerul Educaţiei</t>
  </si>
  <si>
    <t>Învăţămînt secundar</t>
  </si>
  <si>
    <t>Construcţia căminului Şcolii Profesionale, oraşul Nisporeni</t>
  </si>
  <si>
    <t>8</t>
  </si>
  <si>
    <t>Centrala termică pe gaze naturale a Școlii-internat, satul Cărpineni, raionul Hîncesti</t>
  </si>
  <si>
    <t>Gazificarea clădirilor Școlii Profesionale, oraşul Cimişlia</t>
  </si>
  <si>
    <t>Gazificarea clădirilor Școlii Profesionale, oraşul Leova</t>
  </si>
  <si>
    <t>Centrala termică pe gaze naturale a Școlii de Meserii nr.10, oraşul Briceni</t>
  </si>
  <si>
    <t xml:space="preserve">Centrala termică pe gaze naturale a Școlii Profesionale, orașul Ștefan-Vodă </t>
  </si>
  <si>
    <t xml:space="preserve">Ministerul Culturii </t>
  </si>
  <si>
    <t>Cultura, arta, sportul şi activitățile pentru tineret</t>
  </si>
  <si>
    <t xml:space="preserve">Instituţii şi activităţi în domeniul culturii, artei şi sportului neatribuite la alte grupe </t>
  </si>
  <si>
    <t>Restaurarea edificiului Muzeului Naţional de Arte, str.31 August 1989 nr.115, municipiul Chişinău</t>
  </si>
  <si>
    <t>85</t>
  </si>
  <si>
    <t>Edificarea şi instalarea plăcii comemorative "Auguste Baillayre" pe edificiul Muzeului Naţional de Artă al Moldovei, str.31 August 1989 nr.115, municipiul Chişinău</t>
  </si>
  <si>
    <t>Restaurarea edificiului Sălii cu Orgă, bd.Ştefan cel Mare şi Sfînt, nr.81, municipiul Chişinău</t>
  </si>
  <si>
    <t>Restaurarea edificiului blocului de studii nr.1 al Academiei de Muzică, Teatru şi Arte Plastice, str. A. Mateevici, nr.111, municipiul Chişinău</t>
  </si>
  <si>
    <t xml:space="preserve">Reconstrucţia edificiului Bibliotecii Naţionale pentru Copii „Ion Creangă”, str. Şciusev, nr.65, municipiul Chişinău </t>
  </si>
  <si>
    <t xml:space="preserve">Reconstrucţia edificiului Teatrului-studio "С улицы Роз", str.Cuza Vodă, nr.17/1, municipiul Chişinău </t>
  </si>
  <si>
    <t>Restaurarea "Conacului familiei Lazo", filiala Muzeului Naţional de Arheologie şi Istorie, satul Piatra, raionul Orhei</t>
  </si>
  <si>
    <t>Restaurarea Casei-muzeu "Grigore Vieru", satul Pererîta, raionul Briceni</t>
  </si>
  <si>
    <t>Ministerul Justiţiei</t>
  </si>
  <si>
    <t>Autorităţi din domeniul justiţiei neatribuite la alte grupe</t>
  </si>
  <si>
    <t>Reconstrucţia sediului Oficiului stării civile oraşul Edineţ</t>
  </si>
  <si>
    <t>11</t>
  </si>
  <si>
    <t>Menţinerea ordinii publice şi securitatea naţională</t>
  </si>
  <si>
    <t>Penitenciare</t>
  </si>
  <si>
    <t>Construcţia casei de arest cu capacitatea de 650 locuri, municipiul Bălţi</t>
  </si>
  <si>
    <t>43</t>
  </si>
  <si>
    <t>Reconstrucţia Penitenciarului nr.3, oraşul Leova</t>
  </si>
  <si>
    <t>Reconstrucţia Penitenciarului nr.5, oraşul Cahul</t>
  </si>
  <si>
    <t>Reconstrucţia Penitenciarului nr.10, satul Goian, municipiul Chişinău</t>
  </si>
  <si>
    <t>Proiectul "Construcţia casei de arest" (construcţia Penitenciarului nr.13, municipiul Chişinău)</t>
  </si>
  <si>
    <t>Reconstrucţia Penitenciarului nr.17, oraşul Rezina</t>
  </si>
  <si>
    <t>Ministerul Afacerilor Interne</t>
  </si>
  <si>
    <t>Organe ale afacerilor interne</t>
  </si>
  <si>
    <t>Construcţia blocului A al Inspectoratului de Poliţie, raionul Criuleni</t>
  </si>
  <si>
    <t>35</t>
  </si>
  <si>
    <t>Trupe de carabinieri</t>
  </si>
  <si>
    <t>Reconstrucţia blocului administrativ al Unităţii militare nr.1001, str.Doina, nr.102, municipiul Chişinău</t>
  </si>
  <si>
    <t>Poliţia de Frontieră</t>
  </si>
  <si>
    <t>Construcţia sediului secţiei poliţiei de frontieră "Săiţi", raionul Căuşeni</t>
  </si>
  <si>
    <t>6</t>
  </si>
  <si>
    <t>Reconstrucţia sediului Direcţiei regionale "Est" a poliţiei de frontieră, oraşul Ştefan Vodă</t>
  </si>
  <si>
    <t>Construcţia sediului secţiei poliţiei de frontieră "Volentiri", raionul Ştefan Vodă</t>
  </si>
  <si>
    <t>Gazificarea sediului secţiei poliţiei de frontieră "Giurgiuleşti", raionul Cahul</t>
  </si>
  <si>
    <t>Aprovizionarea cu apă potabilă şi sistemul de canalizare a secţiei poliţiei de frontieră "Goteşti", raionul Cantemir</t>
  </si>
  <si>
    <t>Protecție civilă și situații excepționale</t>
  </si>
  <si>
    <t>Construcţia remizei de pompieri şi salvatori a Portului Internaţional Liber "Giurgiuleşti", raionul Cahul</t>
  </si>
  <si>
    <t>37</t>
  </si>
  <si>
    <t>Ministerul Afacerilor Externe şi Integrării Europene</t>
  </si>
  <si>
    <t>Activitatea externă</t>
  </si>
  <si>
    <t>Misiuni diplomatice</t>
  </si>
  <si>
    <t>Construcția complexului Ambasadei Republicii Moldova în Republica Belarus, oraşul Minsk</t>
  </si>
  <si>
    <t>Ministerul  Dezvoltării Regionale și Construcţiilor</t>
  </si>
  <si>
    <t>Învăţămînt preşcolar</t>
  </si>
  <si>
    <t>Construcţia grădiniţei de copii, satul Săiţi, raionul Căuşeni</t>
  </si>
  <si>
    <t>Proiectul "Construcţia locuinţelor sociale II"</t>
  </si>
  <si>
    <t>Gospodărie comunală</t>
  </si>
  <si>
    <t xml:space="preserve">Aprovizionarea cu apă potabilă a satului Cotul Morii, raionul Hînceşti </t>
  </si>
  <si>
    <t>Construcţia gazoductului Cărpineni-Cotul Morii, raionul Hînceşti</t>
  </si>
  <si>
    <t>Ministerul Tineretului şi Sportului</t>
  </si>
  <si>
    <t>Cultura, arta, sportul şi activităţile pentru tineret</t>
  </si>
  <si>
    <t>Sport</t>
  </si>
  <si>
    <t xml:space="preserve">Reconstrucţia terenului de fotbal al Şcolii Sportive Specializate de Fotbal, comuna Stăuceni, municipiul Chişinău </t>
  </si>
  <si>
    <t>86</t>
  </si>
  <si>
    <t>Reconstrucţia bazei sportive de canotaj, oraşul Vatra, municipiul Chişinău</t>
  </si>
  <si>
    <t>Academia de Științe a Moldovei</t>
  </si>
  <si>
    <t>Ştiinţa şi inovarea</t>
  </si>
  <si>
    <t>Cercetări ştiinţifice fundamentale</t>
  </si>
  <si>
    <t>Forarea sondei arteziene la loturile experimentale ale Instituitului de Genetică, Fiziologie și Protecție a Plantelor</t>
  </si>
  <si>
    <t>16</t>
  </si>
  <si>
    <t>Fondul de Investiții Sociale</t>
  </si>
  <si>
    <t xml:space="preserve">Activităţile şi serviciile neatribuite la alte grupe principale </t>
  </si>
  <si>
    <t xml:space="preserve">Cheltuieli neatribuite la alte grupe </t>
  </si>
  <si>
    <t>Proiectul II al Fondului de Investiții Sociale</t>
  </si>
  <si>
    <t>50</t>
  </si>
  <si>
    <t>12</t>
  </si>
  <si>
    <t>Ministerul Transporturilor şi Infrastructurii Drumurilor</t>
  </si>
  <si>
    <t>Transporturile, gospodăria drumurilor, comunicaţiile şi informatica</t>
  </si>
  <si>
    <t>Gospodărie a drumurilor</t>
  </si>
  <si>
    <t>Proiectul "Susţinerea programului în sectorul drumurilor"</t>
  </si>
  <si>
    <t>64</t>
  </si>
  <si>
    <t>Ministerul Mediului</t>
  </si>
  <si>
    <t>Protecţia mediului şi hidrometeorologia</t>
  </si>
  <si>
    <t>Protecţie a mediului</t>
  </si>
  <si>
    <t>Reconstrucția sistemului de aprovizionare cu apă potabilă ”Soroca-Bălți”</t>
  </si>
  <si>
    <t>70</t>
  </si>
  <si>
    <t>Plantarea spațiilor verzi pe teritoriul aferent Institutului Național de Cercetări Economice al Academiei de Științe a Moldovei, str.I. Creangă, nr.45, municipiul Chișinău</t>
  </si>
  <si>
    <t>Proiectul "Îmbunătăţirea sistemului de aprovizionare cu apă în şase localităţi"</t>
  </si>
  <si>
    <t>Programul "Dezvoltarea serviciilor de aprovizionare cu apă potabilă"</t>
  </si>
  <si>
    <t>Proiectul naţional "Alimentare cu apă şi canalizare"</t>
  </si>
  <si>
    <t>Fondul Provocările Mileniului Moldova</t>
  </si>
  <si>
    <t>Agricultura, gospodăria silvică, gospodăria piscicolă şi gospodăria apelor</t>
  </si>
  <si>
    <t>Activităţi şi servicii în domeniul agriculturii, gospodăriei silvice, gospodăriei piscicole şi gospodăriei apelor neatribuite la alte grupe</t>
  </si>
  <si>
    <t>Proiectul "Tranziţie la agricultura performantă"</t>
  </si>
  <si>
    <t>51</t>
  </si>
  <si>
    <t>Proiectul "Reabilitarea drumurilor"</t>
  </si>
  <si>
    <t>Agenţia Naţională pentru Siguranţa Alimentelor</t>
  </si>
  <si>
    <t>Agricultură</t>
  </si>
  <si>
    <t>Reconstrucția clădirilor şi încăperilor Centrului Republican de Diagnostică Veterinară, str.Murelor, nr.3, municipiul Chişinău</t>
  </si>
  <si>
    <t>Reconstrucţia clădirii laboratorului Centrului Republican de Diagnostică Veterinară, raionul Donduşeni</t>
  </si>
  <si>
    <t>inclusiv:</t>
  </si>
  <si>
    <t>Transporturile, gospodaria drumurilor,   comunicaţiile şi informatică</t>
  </si>
  <si>
    <t>Gospodarie a drumurilor</t>
  </si>
  <si>
    <t>Activităţile şi serviciile neatribuite la alte grupe principale</t>
  </si>
  <si>
    <t>28758,4”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</si>
</sst>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name val="Arial Cyr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vertical="center"/>
    </xf>
    <xf numFmtId="49" fontId="2" fillId="0" borderId="0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/>
    </xf>
    <xf numFmtId="49" fontId="5" fillId="0" borderId="0" xfId="1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wrapText="1"/>
    </xf>
    <xf numFmtId="164" fontId="5" fillId="0" borderId="0" xfId="1" applyNumberFormat="1" applyFont="1" applyFill="1" applyBorder="1" applyAlignment="1"/>
    <xf numFmtId="0" fontId="5" fillId="0" borderId="0" xfId="1" applyFont="1" applyFill="1" applyBorder="1" applyAlignment="1"/>
    <xf numFmtId="0" fontId="5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164" fontId="2" fillId="0" borderId="0" xfId="1" applyNumberFormat="1" applyFont="1" applyFill="1" applyBorder="1" applyAlignment="1"/>
    <xf numFmtId="164" fontId="5" fillId="0" borderId="0" xfId="1" applyNumberFormat="1" applyFont="1" applyFill="1" applyBorder="1" applyAlignment="1">
      <alignment horizontal="right" wrapText="1"/>
    </xf>
    <xf numFmtId="164" fontId="5" fillId="0" borderId="0" xfId="1" applyNumberFormat="1" applyFont="1" applyFill="1" applyBorder="1" applyAlignment="1">
      <alignment horizontal="right" vertical="center"/>
    </xf>
    <xf numFmtId="49" fontId="6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/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left" wrapText="1"/>
    </xf>
    <xf numFmtId="0" fontId="9" fillId="0" borderId="0" xfId="1" applyFont="1" applyFill="1" applyBorder="1" applyAlignment="1">
      <alignment horizontal="center"/>
    </xf>
    <xf numFmtId="49" fontId="9" fillId="0" borderId="0" xfId="1" applyNumberFormat="1" applyFont="1" applyFill="1" applyBorder="1" applyAlignment="1">
      <alignment horizontal="center"/>
    </xf>
    <xf numFmtId="0" fontId="7" fillId="0" borderId="0" xfId="1" applyFont="1" applyFill="1" applyBorder="1" applyAlignment="1"/>
    <xf numFmtId="164" fontId="7" fillId="0" borderId="0" xfId="1" applyNumberFormat="1" applyFont="1" applyFill="1" applyBorder="1" applyAlignment="1">
      <alignment horizontal="right"/>
    </xf>
    <xf numFmtId="0" fontId="7" fillId="0" borderId="0" xfId="1" applyFont="1" applyFill="1" applyBorder="1" applyAlignment="1">
      <alignment horizontal="center" wrapText="1"/>
    </xf>
    <xf numFmtId="164" fontId="5" fillId="0" borderId="0" xfId="1" applyNumberFormat="1" applyFont="1" applyFill="1" applyBorder="1" applyAlignment="1">
      <alignment horizontal="right"/>
    </xf>
    <xf numFmtId="0" fontId="6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49" fontId="6" fillId="2" borderId="0" xfId="1" applyNumberFormat="1" applyFont="1" applyFill="1" applyBorder="1" applyAlignment="1">
      <alignment horizontal="center"/>
    </xf>
    <xf numFmtId="0" fontId="6" fillId="2" borderId="0" xfId="1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horizontal="right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wrapText="1"/>
    </xf>
    <xf numFmtId="49" fontId="6" fillId="0" borderId="0" xfId="1" applyNumberFormat="1" applyFont="1" applyFill="1" applyBorder="1" applyAlignment="1">
      <alignment horizontal="center" wrapText="1"/>
    </xf>
    <xf numFmtId="164" fontId="6" fillId="0" borderId="0" xfId="1" applyNumberFormat="1" applyFont="1" applyFill="1" applyBorder="1" applyAlignment="1">
      <alignment horizontal="right" wrapText="1"/>
    </xf>
    <xf numFmtId="0" fontId="6" fillId="0" borderId="0" xfId="1" applyFont="1" applyFill="1" applyBorder="1" applyAlignment="1">
      <alignment vertical="center" wrapText="1"/>
    </xf>
    <xf numFmtId="164" fontId="6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0" fontId="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</cellXfs>
  <cellStyles count="64">
    <cellStyle name="Normal" xfId="0" builtinId="0"/>
    <cellStyle name="Обычный 2" xfId="2"/>
    <cellStyle name="Обычный 2 10" xfId="3"/>
    <cellStyle name="Обычный 2 11" xfId="4"/>
    <cellStyle name="Обычный 2 12" xfId="5"/>
    <cellStyle name="Обычный 2 13" xfId="6"/>
    <cellStyle name="Обычный 2 14" xfId="7"/>
    <cellStyle name="Обычный 2 15" xfId="8"/>
    <cellStyle name="Обычный 2 16" xfId="9"/>
    <cellStyle name="Обычный 2 17" xfId="10"/>
    <cellStyle name="Обычный 2 18" xfId="11"/>
    <cellStyle name="Обычный 2 19" xfId="12"/>
    <cellStyle name="Обычный 2 2" xfId="13"/>
    <cellStyle name="Обычный 2 20" xfId="14"/>
    <cellStyle name="Обычный 2 21" xfId="15"/>
    <cellStyle name="Обычный 2 22" xfId="16"/>
    <cellStyle name="Обычный 2 23" xfId="17"/>
    <cellStyle name="Обычный 2 24" xfId="18"/>
    <cellStyle name="Обычный 2 25" xfId="19"/>
    <cellStyle name="Обычный 2 26" xfId="20"/>
    <cellStyle name="Обычный 2 27" xfId="21"/>
    <cellStyle name="Обычный 2 3" xfId="22"/>
    <cellStyle name="Обычный 2 4" xfId="23"/>
    <cellStyle name="Обычный 2 5" xfId="24"/>
    <cellStyle name="Обычный 2 6" xfId="25"/>
    <cellStyle name="Обычный 2 7" xfId="26"/>
    <cellStyle name="Обычный 2 8" xfId="27"/>
    <cellStyle name="Обычный 2 9" xfId="28"/>
    <cellStyle name="Обычный 3" xfId="29"/>
    <cellStyle name="Обычный 3 10" xfId="30"/>
    <cellStyle name="Обычный 3 2" xfId="31"/>
    <cellStyle name="Обычный 3 2 2" xfId="32"/>
    <cellStyle name="Обычный 3 2 3" xfId="33"/>
    <cellStyle name="Обычный 3 2 4" xfId="34"/>
    <cellStyle name="Обычный 3 2 5" xfId="35"/>
    <cellStyle name="Обычный 3 2 6" xfId="36"/>
    <cellStyle name="Обычный 3 2 7" xfId="37"/>
    <cellStyle name="Обычный 3 2 8" xfId="38"/>
    <cellStyle name="Обычный 3 2 9" xfId="39"/>
    <cellStyle name="Обычный 3 3" xfId="40"/>
    <cellStyle name="Обычный 3 4" xfId="41"/>
    <cellStyle name="Обычный 3 5" xfId="42"/>
    <cellStyle name="Обычный 3 6" xfId="43"/>
    <cellStyle name="Обычный 3 7" xfId="44"/>
    <cellStyle name="Обычный 3 8" xfId="45"/>
    <cellStyle name="Обычный 3 9" xfId="46"/>
    <cellStyle name="Обычный 4" xfId="47"/>
    <cellStyle name="Обычный 4 2" xfId="48"/>
    <cellStyle name="Обычный 4 3" xfId="49"/>
    <cellStyle name="Обычный 5" xfId="50"/>
    <cellStyle name="Обычный 5 2" xfId="51"/>
    <cellStyle name="Обычный 5 2 2" xfId="52"/>
    <cellStyle name="Обычный 5 2 3" xfId="53"/>
    <cellStyle name="Обычный 5 3" xfId="54"/>
    <cellStyle name="Обычный 6" xfId="55"/>
    <cellStyle name="Обычный 6 2" xfId="56"/>
    <cellStyle name="Обычный 6 3" xfId="57"/>
    <cellStyle name="Обычный 7" xfId="58"/>
    <cellStyle name="Обычный 7 2" xfId="59"/>
    <cellStyle name="Обычный 7 3" xfId="60"/>
    <cellStyle name="Обычный 8" xfId="61"/>
    <cellStyle name="Обычный_2007 Anexa nr.4" xfId="1"/>
    <cellStyle name="Процентный 2" xfId="62"/>
    <cellStyle name="Процентный 3" xfId="6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8"/>
  <sheetViews>
    <sheetView showZeros="0" tabSelected="1" view="pageBreakPreview" topLeftCell="A202" zoomScaleNormal="100" zoomScaleSheetLayoutView="100" workbookViewId="0">
      <selection activeCell="M12" sqref="M12"/>
    </sheetView>
  </sheetViews>
  <sheetFormatPr defaultColWidth="9.140625" defaultRowHeight="15.75"/>
  <cols>
    <col min="1" max="1" width="50.5703125" style="1" customWidth="1"/>
    <col min="2" max="2" width="6.85546875" style="2" customWidth="1"/>
    <col min="3" max="3" width="5.85546875" style="3" customWidth="1"/>
    <col min="4" max="4" width="5.42578125" style="3" customWidth="1"/>
    <col min="5" max="5" width="5.85546875" style="4" customWidth="1"/>
    <col min="6" max="6" width="7.28515625" style="4" customWidth="1"/>
    <col min="7" max="7" width="11.140625" style="5" customWidth="1"/>
    <col min="8" max="8" width="10.5703125" style="5" bestFit="1" customWidth="1"/>
    <col min="9" max="9" width="8.140625" style="5" customWidth="1"/>
    <col min="10" max="10" width="8" style="5" customWidth="1"/>
    <col min="11" max="11" width="11.42578125" style="5" customWidth="1"/>
    <col min="12" max="16384" width="9.140625" style="5"/>
  </cols>
  <sheetData>
    <row r="1" spans="1:11">
      <c r="J1" s="59" t="s">
        <v>0</v>
      </c>
      <c r="K1" s="59"/>
    </row>
    <row r="2" spans="1:11">
      <c r="J2" s="59" t="s">
        <v>1</v>
      </c>
      <c r="K2" s="59"/>
    </row>
    <row r="3" spans="1:11" s="2" customFormat="1" ht="57.7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>
      <c r="K4" s="6" t="s">
        <v>3</v>
      </c>
    </row>
    <row r="5" spans="1:11">
      <c r="A5" s="61"/>
      <c r="B5" s="61" t="s">
        <v>4</v>
      </c>
      <c r="C5" s="61"/>
      <c r="D5" s="61"/>
      <c r="E5" s="61"/>
      <c r="F5" s="61"/>
      <c r="G5" s="62" t="s">
        <v>5</v>
      </c>
      <c r="H5" s="62" t="s">
        <v>6</v>
      </c>
      <c r="I5" s="62"/>
      <c r="J5" s="62"/>
      <c r="K5" s="62"/>
    </row>
    <row r="6" spans="1:11" ht="62.25" customHeight="1">
      <c r="A6" s="61"/>
      <c r="B6" s="7" t="s">
        <v>7</v>
      </c>
      <c r="C6" s="7" t="s">
        <v>8</v>
      </c>
      <c r="D6" s="7" t="s">
        <v>9</v>
      </c>
      <c r="E6" s="8" t="s">
        <v>10</v>
      </c>
      <c r="F6" s="9" t="s">
        <v>11</v>
      </c>
      <c r="G6" s="62"/>
      <c r="H6" s="10" t="s">
        <v>12</v>
      </c>
      <c r="I6" s="10" t="s">
        <v>13</v>
      </c>
      <c r="J6" s="10" t="s">
        <v>14</v>
      </c>
      <c r="K6" s="10" t="s">
        <v>15</v>
      </c>
    </row>
    <row r="7" spans="1:11" s="16" customFormat="1" ht="24" customHeight="1">
      <c r="A7" s="11" t="s">
        <v>16</v>
      </c>
      <c r="B7" s="12"/>
      <c r="C7" s="13"/>
      <c r="D7" s="13"/>
      <c r="E7" s="14"/>
      <c r="F7" s="14"/>
      <c r="G7" s="15">
        <f>G8+G12+G23+G27+G34+G43+G47+G54+G62+G71+G82+G94+G108+G112+G124+G129+G133+G137+G141+G151+G158</f>
        <v>2512273.5999999996</v>
      </c>
      <c r="H7" s="15">
        <f>H8+H12+H23+H27+H34+H43+H47+H54+H62+H71+H82+H94+H108+H112+H124+H129+H133+H137+H141+H151+H158</f>
        <v>305475.3</v>
      </c>
      <c r="I7" s="15">
        <f>I8+I12+I23+I27+I34+I43+I47+I54+I62+I71+I82+I94+I108+I112+I124+I129+I133+I137+I141+I151+I158</f>
        <v>16455.2</v>
      </c>
      <c r="J7" s="15">
        <f>J8+J12+J23+J27+J34+J43+J47+J54+J62+J71+J82+J94+J108+J112+J124+J129+J133+J137+J141+J151+J158</f>
        <v>4371.2</v>
      </c>
      <c r="K7" s="15">
        <f>K8+K12+K23+K27+K34+K43+K47+K54+K62+K71+K82+K94+K108+K112+K124+K129+K133+K137+K141+K151+K158</f>
        <v>2185971.9</v>
      </c>
    </row>
    <row r="8" spans="1:11" s="19" customFormat="1" ht="30.75" customHeight="1">
      <c r="A8" s="17" t="s">
        <v>17</v>
      </c>
      <c r="B8" s="13">
        <v>106</v>
      </c>
      <c r="C8" s="13"/>
      <c r="D8" s="13"/>
      <c r="E8" s="14"/>
      <c r="F8" s="14"/>
      <c r="G8" s="18">
        <v>8000</v>
      </c>
      <c r="H8" s="18">
        <v>8000</v>
      </c>
      <c r="I8" s="18">
        <v>0</v>
      </c>
      <c r="J8" s="18">
        <v>0</v>
      </c>
      <c r="K8" s="18">
        <v>0</v>
      </c>
    </row>
    <row r="9" spans="1:11" s="16" customFormat="1">
      <c r="A9" s="11" t="s">
        <v>18</v>
      </c>
      <c r="B9" s="12"/>
      <c r="C9" s="20" t="s">
        <v>19</v>
      </c>
      <c r="D9" s="13"/>
      <c r="E9" s="14"/>
      <c r="F9" s="14"/>
      <c r="G9" s="18">
        <v>8000</v>
      </c>
      <c r="H9" s="18">
        <v>8000</v>
      </c>
      <c r="I9" s="18">
        <v>0</v>
      </c>
      <c r="J9" s="18">
        <v>0</v>
      </c>
      <c r="K9" s="18">
        <v>0</v>
      </c>
    </row>
    <row r="10" spans="1:11" s="16" customFormat="1">
      <c r="A10" s="11" t="s">
        <v>20</v>
      </c>
      <c r="B10" s="12"/>
      <c r="C10" s="20" t="s">
        <v>19</v>
      </c>
      <c r="D10" s="13">
        <v>1</v>
      </c>
      <c r="E10" s="14"/>
      <c r="F10" s="14"/>
      <c r="G10" s="18">
        <v>8000</v>
      </c>
      <c r="H10" s="18">
        <v>8000</v>
      </c>
      <c r="I10" s="18">
        <v>0</v>
      </c>
      <c r="J10" s="18">
        <v>0</v>
      </c>
      <c r="K10" s="18">
        <v>0</v>
      </c>
    </row>
    <row r="11" spans="1:11" ht="31.5">
      <c r="A11" s="1" t="s">
        <v>21</v>
      </c>
      <c r="C11" s="21" t="s">
        <v>19</v>
      </c>
      <c r="D11" s="3">
        <v>1</v>
      </c>
      <c r="E11" s="4" t="s">
        <v>22</v>
      </c>
      <c r="F11" s="4" t="s">
        <v>23</v>
      </c>
      <c r="G11" s="22">
        <v>8000</v>
      </c>
      <c r="H11" s="22">
        <v>8000</v>
      </c>
      <c r="I11" s="22">
        <v>0</v>
      </c>
      <c r="J11" s="22">
        <v>0</v>
      </c>
      <c r="K11" s="22">
        <v>0</v>
      </c>
    </row>
    <row r="12" spans="1:11" s="19" customFormat="1" ht="28.5" customHeight="1">
      <c r="A12" s="17" t="s">
        <v>24</v>
      </c>
      <c r="B12" s="13">
        <v>107</v>
      </c>
      <c r="C12" s="13"/>
      <c r="D12" s="13"/>
      <c r="E12" s="14"/>
      <c r="F12" s="14"/>
      <c r="G12" s="23">
        <v>50963.199999999997</v>
      </c>
      <c r="H12" s="23">
        <v>50963.199999999997</v>
      </c>
      <c r="I12" s="23">
        <v>0</v>
      </c>
      <c r="J12" s="23">
        <v>0</v>
      </c>
      <c r="K12" s="23">
        <v>0</v>
      </c>
    </row>
    <row r="13" spans="1:11" s="16" customFormat="1">
      <c r="A13" s="11" t="s">
        <v>25</v>
      </c>
      <c r="B13" s="12"/>
      <c r="C13" s="20">
        <v>4</v>
      </c>
      <c r="D13" s="13"/>
      <c r="E13" s="14"/>
      <c r="F13" s="14"/>
      <c r="G13" s="24">
        <v>50963.199999999997</v>
      </c>
      <c r="H13" s="24">
        <v>50963.199999999997</v>
      </c>
      <c r="I13" s="24">
        <v>0</v>
      </c>
      <c r="J13" s="24">
        <v>0</v>
      </c>
      <c r="K13" s="24">
        <v>0</v>
      </c>
    </row>
    <row r="14" spans="1:11" s="16" customFormat="1">
      <c r="A14" s="11" t="s">
        <v>26</v>
      </c>
      <c r="B14" s="12"/>
      <c r="C14" s="20">
        <v>4</v>
      </c>
      <c r="D14" s="13">
        <v>3</v>
      </c>
      <c r="E14" s="14"/>
      <c r="F14" s="14"/>
      <c r="G14" s="24">
        <v>50963.199999999997</v>
      </c>
      <c r="H14" s="24">
        <v>50963.199999999997</v>
      </c>
      <c r="I14" s="24">
        <v>0</v>
      </c>
      <c r="J14" s="24">
        <v>0</v>
      </c>
      <c r="K14" s="24">
        <v>0</v>
      </c>
    </row>
    <row r="15" spans="1:11" ht="31.5">
      <c r="A15" s="1" t="s">
        <v>27</v>
      </c>
      <c r="C15" s="21">
        <v>4</v>
      </c>
      <c r="D15" s="3">
        <v>3</v>
      </c>
      <c r="E15" s="25" t="s">
        <v>28</v>
      </c>
      <c r="F15" s="25" t="s">
        <v>22</v>
      </c>
      <c r="G15" s="22">
        <v>31000</v>
      </c>
      <c r="H15" s="22">
        <v>31000</v>
      </c>
      <c r="I15" s="22">
        <v>0</v>
      </c>
      <c r="J15" s="22">
        <v>0</v>
      </c>
      <c r="K15" s="22">
        <v>0</v>
      </c>
    </row>
    <row r="16" spans="1:11" ht="33" customHeight="1">
      <c r="A16" s="1" t="s">
        <v>29</v>
      </c>
      <c r="C16" s="21">
        <v>4</v>
      </c>
      <c r="D16" s="3">
        <v>3</v>
      </c>
      <c r="E16" s="25" t="s">
        <v>28</v>
      </c>
      <c r="F16" s="25" t="s">
        <v>30</v>
      </c>
      <c r="G16" s="22">
        <v>250</v>
      </c>
      <c r="H16" s="22">
        <v>250</v>
      </c>
      <c r="I16" s="22">
        <v>0</v>
      </c>
      <c r="J16" s="22">
        <v>0</v>
      </c>
      <c r="K16" s="22">
        <v>0</v>
      </c>
    </row>
    <row r="17" spans="1:11" ht="31.5">
      <c r="A17" s="1" t="s">
        <v>31</v>
      </c>
      <c r="C17" s="21">
        <v>4</v>
      </c>
      <c r="D17" s="3">
        <v>3</v>
      </c>
      <c r="E17" s="25" t="s">
        <v>28</v>
      </c>
      <c r="F17" s="25" t="s">
        <v>30</v>
      </c>
      <c r="G17" s="22">
        <v>6000</v>
      </c>
      <c r="H17" s="22">
        <v>6000</v>
      </c>
      <c r="I17" s="22">
        <v>0</v>
      </c>
      <c r="J17" s="22">
        <v>0</v>
      </c>
      <c r="K17" s="22">
        <v>0</v>
      </c>
    </row>
    <row r="18" spans="1:11" ht="31.5">
      <c r="A18" s="1" t="s">
        <v>32</v>
      </c>
      <c r="C18" s="21">
        <v>4</v>
      </c>
      <c r="D18" s="3">
        <v>3</v>
      </c>
      <c r="E18" s="25" t="s">
        <v>28</v>
      </c>
      <c r="F18" s="25" t="s">
        <v>30</v>
      </c>
      <c r="G18" s="26">
        <v>4973.7000000000007</v>
      </c>
      <c r="H18" s="22">
        <v>4973.7000000000007</v>
      </c>
      <c r="I18" s="22">
        <v>0</v>
      </c>
      <c r="J18" s="22">
        <v>0</v>
      </c>
      <c r="K18" s="22">
        <v>0</v>
      </c>
    </row>
    <row r="19" spans="1:11">
      <c r="A19" s="1" t="s">
        <v>33</v>
      </c>
      <c r="C19" s="21">
        <v>4</v>
      </c>
      <c r="D19" s="3">
        <v>3</v>
      </c>
      <c r="E19" s="25" t="s">
        <v>28</v>
      </c>
      <c r="F19" s="25" t="s">
        <v>30</v>
      </c>
      <c r="G19" s="26">
        <v>5166.2999999999993</v>
      </c>
      <c r="H19" s="22">
        <v>5166.2999999999993</v>
      </c>
      <c r="I19" s="22">
        <v>0</v>
      </c>
      <c r="J19" s="22">
        <v>0</v>
      </c>
      <c r="K19" s="22">
        <v>0</v>
      </c>
    </row>
    <row r="20" spans="1:11">
      <c r="A20" s="1" t="s">
        <v>34</v>
      </c>
      <c r="C20" s="21">
        <v>4</v>
      </c>
      <c r="D20" s="3">
        <v>3</v>
      </c>
      <c r="E20" s="25" t="s">
        <v>28</v>
      </c>
      <c r="F20" s="25" t="s">
        <v>30</v>
      </c>
      <c r="G20" s="26">
        <v>73.2</v>
      </c>
      <c r="H20" s="22">
        <v>73.2</v>
      </c>
      <c r="I20" s="22">
        <v>0</v>
      </c>
      <c r="J20" s="22">
        <v>0</v>
      </c>
      <c r="K20" s="22">
        <v>0</v>
      </c>
    </row>
    <row r="21" spans="1:11">
      <c r="A21" s="1" t="s">
        <v>35</v>
      </c>
      <c r="C21" s="21">
        <v>4</v>
      </c>
      <c r="D21" s="3">
        <v>3</v>
      </c>
      <c r="E21" s="25" t="s">
        <v>28</v>
      </c>
      <c r="F21" s="25" t="s">
        <v>30</v>
      </c>
      <c r="G21" s="22">
        <v>2000</v>
      </c>
      <c r="H21" s="22">
        <v>2000</v>
      </c>
      <c r="I21" s="22">
        <v>0</v>
      </c>
      <c r="J21" s="22">
        <v>0</v>
      </c>
      <c r="K21" s="22">
        <v>0</v>
      </c>
    </row>
    <row r="22" spans="1:11">
      <c r="A22" s="1" t="s">
        <v>36</v>
      </c>
      <c r="C22" s="21">
        <v>4</v>
      </c>
      <c r="D22" s="3">
        <v>3</v>
      </c>
      <c r="E22" s="25" t="s">
        <v>28</v>
      </c>
      <c r="F22" s="25" t="s">
        <v>30</v>
      </c>
      <c r="G22" s="22">
        <v>1500</v>
      </c>
      <c r="H22" s="22">
        <v>1500</v>
      </c>
      <c r="I22" s="22"/>
      <c r="J22" s="22"/>
      <c r="K22" s="22"/>
    </row>
    <row r="23" spans="1:11" s="19" customFormat="1" ht="28.5" customHeight="1">
      <c r="A23" s="17" t="s">
        <v>37</v>
      </c>
      <c r="B23" s="13">
        <v>108</v>
      </c>
      <c r="C23" s="13"/>
      <c r="D23" s="13"/>
      <c r="E23" s="14"/>
      <c r="F23" s="14"/>
      <c r="G23" s="23">
        <v>200</v>
      </c>
      <c r="H23" s="23">
        <v>200</v>
      </c>
      <c r="I23" s="23">
        <v>0</v>
      </c>
      <c r="J23" s="23">
        <v>0</v>
      </c>
      <c r="K23" s="23">
        <v>0</v>
      </c>
    </row>
    <row r="24" spans="1:11" s="16" customFormat="1">
      <c r="A24" s="11" t="s">
        <v>25</v>
      </c>
      <c r="B24" s="12"/>
      <c r="C24" s="20">
        <v>4</v>
      </c>
      <c r="D24" s="13"/>
      <c r="E24" s="14"/>
      <c r="F24" s="14"/>
      <c r="G24" s="24">
        <v>200</v>
      </c>
      <c r="H24" s="24">
        <v>200</v>
      </c>
      <c r="I24" s="24">
        <v>0</v>
      </c>
      <c r="J24" s="24">
        <v>0</v>
      </c>
      <c r="K24" s="24">
        <v>0</v>
      </c>
    </row>
    <row r="25" spans="1:11" s="16" customFormat="1">
      <c r="A25" s="11" t="s">
        <v>26</v>
      </c>
      <c r="B25" s="12"/>
      <c r="C25" s="20">
        <v>4</v>
      </c>
      <c r="D25" s="13">
        <v>3</v>
      </c>
      <c r="E25" s="14"/>
      <c r="F25" s="14"/>
      <c r="G25" s="24">
        <v>200</v>
      </c>
      <c r="H25" s="24">
        <v>200</v>
      </c>
      <c r="I25" s="24">
        <v>0</v>
      </c>
      <c r="J25" s="24">
        <v>0</v>
      </c>
      <c r="K25" s="24">
        <v>0</v>
      </c>
    </row>
    <row r="26" spans="1:11" ht="31.5">
      <c r="A26" s="1" t="s">
        <v>38</v>
      </c>
      <c r="C26" s="21">
        <v>4</v>
      </c>
      <c r="D26" s="3">
        <v>3</v>
      </c>
      <c r="E26" s="25" t="s">
        <v>28</v>
      </c>
      <c r="F26" s="25" t="s">
        <v>39</v>
      </c>
      <c r="G26" s="22">
        <v>200</v>
      </c>
      <c r="H26" s="22">
        <v>200</v>
      </c>
      <c r="I26" s="22">
        <v>0</v>
      </c>
      <c r="J26" s="22">
        <v>0</v>
      </c>
      <c r="K26" s="22">
        <v>0</v>
      </c>
    </row>
    <row r="27" spans="1:11" s="19" customFormat="1" ht="27" customHeight="1">
      <c r="A27" s="17" t="s">
        <v>40</v>
      </c>
      <c r="B27" s="13">
        <v>121</v>
      </c>
      <c r="C27" s="13"/>
      <c r="D27" s="13"/>
      <c r="E27" s="14"/>
      <c r="F27" s="14"/>
      <c r="G27" s="23">
        <f>G28</f>
        <v>207867.3</v>
      </c>
      <c r="H27" s="23">
        <f t="shared" ref="H27:K27" si="0">H28</f>
        <v>78597.5</v>
      </c>
      <c r="I27" s="23">
        <f t="shared" si="0"/>
        <v>0</v>
      </c>
      <c r="J27" s="23">
        <f t="shared" si="0"/>
        <v>0</v>
      </c>
      <c r="K27" s="23">
        <f t="shared" si="0"/>
        <v>129269.8</v>
      </c>
    </row>
    <row r="28" spans="1:11" s="19" customFormat="1">
      <c r="A28" s="17" t="s">
        <v>41</v>
      </c>
      <c r="B28" s="13"/>
      <c r="C28" s="13">
        <v>16</v>
      </c>
      <c r="D28" s="13"/>
      <c r="E28" s="14"/>
      <c r="F28" s="14"/>
      <c r="G28" s="23">
        <f>G29+G31</f>
        <v>207867.3</v>
      </c>
      <c r="H28" s="23">
        <f t="shared" ref="H28:K28" si="1">H29+H31</f>
        <v>78597.5</v>
      </c>
      <c r="I28" s="23">
        <f t="shared" si="1"/>
        <v>0</v>
      </c>
      <c r="J28" s="23">
        <f t="shared" si="1"/>
        <v>0</v>
      </c>
      <c r="K28" s="23">
        <f t="shared" si="1"/>
        <v>129269.8</v>
      </c>
    </row>
    <row r="29" spans="1:11" s="19" customFormat="1">
      <c r="A29" s="17" t="s">
        <v>42</v>
      </c>
      <c r="B29" s="13"/>
      <c r="C29" s="13">
        <v>16</v>
      </c>
      <c r="D29" s="13">
        <v>1</v>
      </c>
      <c r="E29" s="14"/>
      <c r="F29" s="14"/>
      <c r="G29" s="19">
        <v>109131.8</v>
      </c>
      <c r="H29" s="18">
        <v>78002.5</v>
      </c>
      <c r="I29" s="18">
        <v>0</v>
      </c>
      <c r="J29" s="18">
        <v>0</v>
      </c>
      <c r="K29" s="18">
        <v>31129.3</v>
      </c>
    </row>
    <row r="30" spans="1:11" s="30" customFormat="1" ht="63">
      <c r="A30" s="27" t="s">
        <v>43</v>
      </c>
      <c r="B30" s="28"/>
      <c r="C30" s="29">
        <v>16</v>
      </c>
      <c r="D30" s="29">
        <v>1</v>
      </c>
      <c r="E30" s="25" t="s">
        <v>44</v>
      </c>
      <c r="F30" s="25" t="s">
        <v>45</v>
      </c>
      <c r="G30" s="26">
        <v>109131.8</v>
      </c>
      <c r="H30" s="22">
        <v>78002.5</v>
      </c>
      <c r="I30" s="22">
        <v>0</v>
      </c>
      <c r="J30" s="22">
        <v>0</v>
      </c>
      <c r="K30" s="22">
        <v>31129.3</v>
      </c>
    </row>
    <row r="31" spans="1:11" s="35" customFormat="1">
      <c r="A31" s="31" t="s">
        <v>46</v>
      </c>
      <c r="B31" s="32"/>
      <c r="C31" s="33">
        <v>16</v>
      </c>
      <c r="D31" s="33">
        <v>2</v>
      </c>
      <c r="E31" s="34"/>
      <c r="F31" s="34"/>
      <c r="G31" s="18">
        <f>SUM(G32:G33)</f>
        <v>98735.5</v>
      </c>
      <c r="H31" s="18">
        <f t="shared" ref="H31:K31" si="2">SUM(H32:H33)</f>
        <v>595</v>
      </c>
      <c r="I31" s="18">
        <f t="shared" si="2"/>
        <v>0</v>
      </c>
      <c r="J31" s="18">
        <f t="shared" si="2"/>
        <v>0</v>
      </c>
      <c r="K31" s="18">
        <f t="shared" si="2"/>
        <v>98140.5</v>
      </c>
    </row>
    <row r="32" spans="1:11" s="30" customFormat="1">
      <c r="A32" s="27" t="s">
        <v>47</v>
      </c>
      <c r="B32" s="28"/>
      <c r="C32" s="29">
        <v>16</v>
      </c>
      <c r="D32" s="29">
        <v>2</v>
      </c>
      <c r="E32" s="25" t="s">
        <v>44</v>
      </c>
      <c r="F32" s="25" t="s">
        <v>39</v>
      </c>
      <c r="G32" s="26">
        <v>98140.5</v>
      </c>
      <c r="H32" s="22">
        <v>0</v>
      </c>
      <c r="I32" s="22">
        <v>0</v>
      </c>
      <c r="J32" s="22">
        <v>0</v>
      </c>
      <c r="K32" s="22">
        <v>98140.5</v>
      </c>
    </row>
    <row r="33" spans="1:11" s="30" customFormat="1" ht="63">
      <c r="A33" s="27" t="s">
        <v>48</v>
      </c>
      <c r="B33" s="28"/>
      <c r="C33" s="29">
        <v>16</v>
      </c>
      <c r="D33" s="29">
        <v>2</v>
      </c>
      <c r="E33" s="25" t="s">
        <v>44</v>
      </c>
      <c r="F33" s="25" t="s">
        <v>39</v>
      </c>
      <c r="G33" s="22">
        <v>595</v>
      </c>
      <c r="H33" s="22">
        <v>595</v>
      </c>
      <c r="I33" s="22">
        <v>0</v>
      </c>
      <c r="J33" s="22">
        <v>0</v>
      </c>
      <c r="K33" s="22">
        <v>0</v>
      </c>
    </row>
    <row r="34" spans="1:11" s="19" customFormat="1" ht="30.75" customHeight="1">
      <c r="A34" s="17" t="s">
        <v>49</v>
      </c>
      <c r="B34" s="13">
        <v>122</v>
      </c>
      <c r="C34" s="36"/>
      <c r="D34" s="13"/>
      <c r="E34" s="14"/>
      <c r="F34" s="14"/>
      <c r="G34" s="18">
        <f>G35</f>
        <v>31818.9</v>
      </c>
      <c r="H34" s="18">
        <f t="shared" ref="H34:K35" si="3">H35</f>
        <v>6170</v>
      </c>
      <c r="I34" s="18">
        <f t="shared" si="3"/>
        <v>0</v>
      </c>
      <c r="J34" s="18">
        <f t="shared" si="3"/>
        <v>0</v>
      </c>
      <c r="K34" s="18">
        <f t="shared" si="3"/>
        <v>25648.9</v>
      </c>
    </row>
    <row r="35" spans="1:11" s="16" customFormat="1">
      <c r="A35" s="11" t="s">
        <v>50</v>
      </c>
      <c r="B35" s="12"/>
      <c r="C35" s="36">
        <v>1</v>
      </c>
      <c r="D35" s="13"/>
      <c r="E35" s="14"/>
      <c r="F35" s="14"/>
      <c r="G35" s="18">
        <f>G36</f>
        <v>31818.9</v>
      </c>
      <c r="H35" s="18">
        <f t="shared" si="3"/>
        <v>6170</v>
      </c>
      <c r="I35" s="18">
        <f t="shared" si="3"/>
        <v>0</v>
      </c>
      <c r="J35" s="18">
        <f t="shared" si="3"/>
        <v>0</v>
      </c>
      <c r="K35" s="18">
        <f t="shared" si="3"/>
        <v>25648.9</v>
      </c>
    </row>
    <row r="36" spans="1:11" s="16" customFormat="1" ht="15.75" customHeight="1">
      <c r="A36" s="11" t="s">
        <v>51</v>
      </c>
      <c r="B36" s="12"/>
      <c r="C36" s="13">
        <v>1</v>
      </c>
      <c r="D36" s="13">
        <v>3</v>
      </c>
      <c r="E36" s="14"/>
      <c r="F36" s="14"/>
      <c r="G36" s="18">
        <f>SUM(G37:G42)</f>
        <v>31818.9</v>
      </c>
      <c r="H36" s="18">
        <f t="shared" ref="H36:K36" si="4">SUM(H37:H42)</f>
        <v>6170</v>
      </c>
      <c r="I36" s="18">
        <f t="shared" si="4"/>
        <v>0</v>
      </c>
      <c r="J36" s="18">
        <f t="shared" si="4"/>
        <v>0</v>
      </c>
      <c r="K36" s="18">
        <f t="shared" si="4"/>
        <v>25648.9</v>
      </c>
    </row>
    <row r="37" spans="1:11" s="16" customFormat="1" ht="15.75" customHeight="1">
      <c r="A37" s="27" t="s">
        <v>52</v>
      </c>
      <c r="B37" s="12"/>
      <c r="C37" s="29">
        <v>1</v>
      </c>
      <c r="D37" s="29">
        <v>3</v>
      </c>
      <c r="E37" s="4" t="s">
        <v>30</v>
      </c>
      <c r="F37" s="4" t="s">
        <v>45</v>
      </c>
      <c r="G37" s="22">
        <v>1300</v>
      </c>
      <c r="H37" s="22">
        <v>1300</v>
      </c>
      <c r="I37" s="18"/>
      <c r="J37" s="18"/>
      <c r="K37" s="18"/>
    </row>
    <row r="38" spans="1:11" s="35" customFormat="1">
      <c r="A38" s="27" t="s">
        <v>53</v>
      </c>
      <c r="B38" s="28"/>
      <c r="C38" s="29">
        <v>1</v>
      </c>
      <c r="D38" s="29">
        <v>3</v>
      </c>
      <c r="E38" s="4" t="s">
        <v>30</v>
      </c>
      <c r="F38" s="4" t="s">
        <v>45</v>
      </c>
      <c r="G38" s="22">
        <v>30</v>
      </c>
      <c r="H38" s="22">
        <v>30</v>
      </c>
      <c r="I38" s="22">
        <v>0</v>
      </c>
      <c r="J38" s="22">
        <v>0</v>
      </c>
      <c r="K38" s="22">
        <v>0</v>
      </c>
    </row>
    <row r="39" spans="1:11" s="30" customFormat="1">
      <c r="A39" s="27" t="s">
        <v>54</v>
      </c>
      <c r="B39" s="28"/>
      <c r="C39" s="29">
        <v>1</v>
      </c>
      <c r="D39" s="29">
        <v>3</v>
      </c>
      <c r="E39" s="4" t="s">
        <v>30</v>
      </c>
      <c r="F39" s="4" t="s">
        <v>45</v>
      </c>
      <c r="G39" s="22">
        <v>60</v>
      </c>
      <c r="H39" s="22">
        <v>60</v>
      </c>
      <c r="I39" s="22">
        <v>0</v>
      </c>
      <c r="J39" s="22">
        <v>0</v>
      </c>
      <c r="K39" s="22">
        <v>0</v>
      </c>
    </row>
    <row r="40" spans="1:11" s="30" customFormat="1">
      <c r="A40" s="27" t="s">
        <v>55</v>
      </c>
      <c r="B40" s="28"/>
      <c r="C40" s="29">
        <v>1</v>
      </c>
      <c r="D40" s="29">
        <v>3</v>
      </c>
      <c r="E40" s="4" t="s">
        <v>30</v>
      </c>
      <c r="F40" s="4" t="s">
        <v>45</v>
      </c>
      <c r="G40" s="22">
        <v>1380</v>
      </c>
      <c r="H40" s="22">
        <v>1380</v>
      </c>
      <c r="I40" s="22">
        <v>0</v>
      </c>
      <c r="J40" s="22">
        <v>0</v>
      </c>
      <c r="K40" s="22">
        <v>0</v>
      </c>
    </row>
    <row r="41" spans="1:11" s="30" customFormat="1">
      <c r="A41" s="27" t="s">
        <v>56</v>
      </c>
      <c r="B41" s="28"/>
      <c r="C41" s="29">
        <v>1</v>
      </c>
      <c r="D41" s="29">
        <v>3</v>
      </c>
      <c r="E41" s="4" t="s">
        <v>30</v>
      </c>
      <c r="F41" s="4" t="s">
        <v>45</v>
      </c>
      <c r="G41" s="22">
        <v>300</v>
      </c>
      <c r="H41" s="22">
        <v>300</v>
      </c>
      <c r="I41" s="22">
        <v>0</v>
      </c>
      <c r="J41" s="22">
        <v>0</v>
      </c>
      <c r="K41" s="22">
        <v>0</v>
      </c>
    </row>
    <row r="42" spans="1:11" s="30" customFormat="1" ht="57.75" customHeight="1">
      <c r="A42" s="27" t="s">
        <v>57</v>
      </c>
      <c r="B42" s="28"/>
      <c r="C42" s="29">
        <v>1</v>
      </c>
      <c r="D42" s="29">
        <v>3</v>
      </c>
      <c r="E42" s="4" t="s">
        <v>30</v>
      </c>
      <c r="F42" s="4" t="s">
        <v>45</v>
      </c>
      <c r="G42" s="26">
        <v>28748.9</v>
      </c>
      <c r="H42" s="22">
        <v>3100</v>
      </c>
      <c r="I42" s="22">
        <v>0</v>
      </c>
      <c r="J42" s="22">
        <v>0</v>
      </c>
      <c r="K42" s="22">
        <v>25648.9</v>
      </c>
    </row>
    <row r="43" spans="1:11" s="19" customFormat="1" ht="27.75" customHeight="1">
      <c r="A43" s="17" t="s">
        <v>58</v>
      </c>
      <c r="B43" s="13">
        <v>125</v>
      </c>
      <c r="C43" s="13"/>
      <c r="D43" s="13"/>
      <c r="E43" s="14"/>
      <c r="F43" s="14"/>
      <c r="G43" s="18">
        <v>4000</v>
      </c>
      <c r="H43" s="18">
        <v>4000</v>
      </c>
      <c r="I43" s="18">
        <v>0</v>
      </c>
      <c r="J43" s="18">
        <v>0</v>
      </c>
      <c r="K43" s="18">
        <v>0</v>
      </c>
    </row>
    <row r="44" spans="1:11" s="16" customFormat="1">
      <c r="A44" s="11" t="s">
        <v>59</v>
      </c>
      <c r="B44" s="12"/>
      <c r="C44" s="13">
        <v>6</v>
      </c>
      <c r="D44" s="13"/>
      <c r="E44" s="14"/>
      <c r="F44" s="14"/>
      <c r="G44" s="18">
        <v>4000</v>
      </c>
      <c r="H44" s="18">
        <v>4000</v>
      </c>
      <c r="I44" s="18">
        <v>0</v>
      </c>
      <c r="J44" s="18">
        <v>0</v>
      </c>
      <c r="K44" s="18">
        <v>0</v>
      </c>
    </row>
    <row r="45" spans="1:11" s="16" customFormat="1">
      <c r="A45" s="11" t="s">
        <v>60</v>
      </c>
      <c r="B45" s="12"/>
      <c r="C45" s="13">
        <v>6</v>
      </c>
      <c r="D45" s="13">
        <v>4</v>
      </c>
      <c r="E45" s="14"/>
      <c r="F45" s="14"/>
      <c r="G45" s="18">
        <v>4000</v>
      </c>
      <c r="H45" s="18">
        <v>4000</v>
      </c>
      <c r="I45" s="18">
        <v>0</v>
      </c>
      <c r="J45" s="18">
        <v>0</v>
      </c>
      <c r="K45" s="18">
        <v>0</v>
      </c>
    </row>
    <row r="46" spans="1:11" s="16" customFormat="1" ht="47.25">
      <c r="A46" s="27" t="s">
        <v>61</v>
      </c>
      <c r="B46" s="12"/>
      <c r="C46" s="3">
        <v>6</v>
      </c>
      <c r="D46" s="3">
        <v>4</v>
      </c>
      <c r="E46" s="4" t="s">
        <v>62</v>
      </c>
      <c r="F46" s="4" t="s">
        <v>63</v>
      </c>
      <c r="G46" s="22">
        <v>4000</v>
      </c>
      <c r="H46" s="22">
        <v>4000</v>
      </c>
      <c r="I46" s="22">
        <v>0</v>
      </c>
      <c r="J46" s="22">
        <v>0</v>
      </c>
      <c r="K46" s="22">
        <v>0</v>
      </c>
    </row>
    <row r="47" spans="1:11" s="19" customFormat="1" ht="27.75" customHeight="1">
      <c r="A47" s="17" t="s">
        <v>64</v>
      </c>
      <c r="B47" s="13">
        <v>127</v>
      </c>
      <c r="C47" s="37"/>
      <c r="D47" s="37"/>
      <c r="E47" s="38"/>
      <c r="F47" s="38"/>
      <c r="G47" s="19">
        <v>10077.200000000001</v>
      </c>
      <c r="H47" s="18">
        <v>10077.200000000001</v>
      </c>
      <c r="I47" s="18">
        <v>0</v>
      </c>
      <c r="J47" s="18">
        <v>0</v>
      </c>
      <c r="K47" s="18">
        <v>0</v>
      </c>
    </row>
    <row r="48" spans="1:11" s="16" customFormat="1">
      <c r="A48" s="11" t="s">
        <v>65</v>
      </c>
      <c r="B48" s="12"/>
      <c r="C48" s="13">
        <v>10</v>
      </c>
      <c r="D48" s="13"/>
      <c r="E48" s="14"/>
      <c r="F48" s="14"/>
      <c r="G48" s="19">
        <v>1077.2</v>
      </c>
      <c r="H48" s="18">
        <v>1077.2</v>
      </c>
      <c r="I48" s="18">
        <v>0</v>
      </c>
      <c r="J48" s="18">
        <v>0</v>
      </c>
      <c r="K48" s="18">
        <v>0</v>
      </c>
    </row>
    <row r="49" spans="1:11" s="16" customFormat="1">
      <c r="A49" s="11" t="s">
        <v>66</v>
      </c>
      <c r="B49" s="12"/>
      <c r="C49" s="13">
        <v>10</v>
      </c>
      <c r="D49" s="13">
        <v>3</v>
      </c>
      <c r="E49" s="14" t="s">
        <v>67</v>
      </c>
      <c r="F49" s="14"/>
      <c r="G49" s="19">
        <v>1077.2</v>
      </c>
      <c r="H49" s="18">
        <v>1077.2</v>
      </c>
      <c r="I49" s="18">
        <v>0</v>
      </c>
      <c r="J49" s="18">
        <v>0</v>
      </c>
      <c r="K49" s="18">
        <v>0</v>
      </c>
    </row>
    <row r="50" spans="1:11" s="30" customFormat="1" ht="63">
      <c r="A50" s="27" t="s">
        <v>68</v>
      </c>
      <c r="B50" s="28"/>
      <c r="C50" s="29">
        <v>10</v>
      </c>
      <c r="D50" s="29">
        <v>3</v>
      </c>
      <c r="E50" s="25" t="s">
        <v>67</v>
      </c>
      <c r="F50" s="25" t="s">
        <v>63</v>
      </c>
      <c r="G50" s="26">
        <v>1077.2</v>
      </c>
      <c r="H50" s="22">
        <v>1077.2</v>
      </c>
      <c r="I50" s="22">
        <v>0</v>
      </c>
      <c r="J50" s="22">
        <v>0</v>
      </c>
      <c r="K50" s="22">
        <v>0</v>
      </c>
    </row>
    <row r="51" spans="1:11" s="16" customFormat="1" ht="31.5">
      <c r="A51" s="11" t="s">
        <v>69</v>
      </c>
      <c r="B51" s="12"/>
      <c r="C51" s="13">
        <v>15</v>
      </c>
      <c r="D51" s="13"/>
      <c r="E51" s="14"/>
      <c r="F51" s="14"/>
      <c r="G51" s="18">
        <v>9000</v>
      </c>
      <c r="H51" s="18">
        <v>9000</v>
      </c>
      <c r="I51" s="18">
        <v>0</v>
      </c>
      <c r="J51" s="18">
        <v>0</v>
      </c>
      <c r="K51" s="18">
        <v>0</v>
      </c>
    </row>
    <row r="52" spans="1:11" s="16" customFormat="1">
      <c r="A52" s="11" t="s">
        <v>70</v>
      </c>
      <c r="B52" s="12"/>
      <c r="C52" s="13">
        <v>15</v>
      </c>
      <c r="D52" s="13">
        <v>1</v>
      </c>
      <c r="E52" s="14"/>
      <c r="F52" s="14"/>
      <c r="G52" s="18">
        <v>9000</v>
      </c>
      <c r="H52" s="18">
        <v>9000</v>
      </c>
      <c r="I52" s="18">
        <v>0</v>
      </c>
      <c r="J52" s="18">
        <v>0</v>
      </c>
      <c r="K52" s="18">
        <v>0</v>
      </c>
    </row>
    <row r="53" spans="1:11" s="30" customFormat="1" ht="50.25" customHeight="1">
      <c r="A53" s="27" t="s">
        <v>71</v>
      </c>
      <c r="B53" s="28"/>
      <c r="C53" s="29">
        <v>15</v>
      </c>
      <c r="D53" s="29">
        <v>1</v>
      </c>
      <c r="E53" s="25" t="s">
        <v>72</v>
      </c>
      <c r="F53" s="25" t="s">
        <v>22</v>
      </c>
      <c r="G53" s="22">
        <v>9000</v>
      </c>
      <c r="H53" s="22">
        <v>9000</v>
      </c>
      <c r="I53" s="22">
        <v>0</v>
      </c>
      <c r="J53" s="22">
        <v>0</v>
      </c>
      <c r="K53" s="22">
        <v>0</v>
      </c>
    </row>
    <row r="54" spans="1:11" s="19" customFormat="1" ht="31.5" customHeight="1">
      <c r="A54" s="17" t="s">
        <v>73</v>
      </c>
      <c r="B54" s="13">
        <v>128</v>
      </c>
      <c r="C54" s="37"/>
      <c r="D54" s="37"/>
      <c r="E54" s="38"/>
      <c r="F54" s="38"/>
      <c r="G54" s="19">
        <v>63520.6</v>
      </c>
      <c r="H54" s="18">
        <v>41000</v>
      </c>
      <c r="I54" s="18">
        <v>13000</v>
      </c>
      <c r="J54" s="18">
        <v>0</v>
      </c>
      <c r="K54" s="18">
        <v>9520.6</v>
      </c>
    </row>
    <row r="55" spans="1:11" s="16" customFormat="1">
      <c r="A55" s="11" t="s">
        <v>74</v>
      </c>
      <c r="B55" s="12"/>
      <c r="C55" s="13">
        <v>9</v>
      </c>
      <c r="D55" s="13"/>
      <c r="E55" s="14"/>
      <c r="F55" s="14"/>
      <c r="G55" s="19">
        <v>63520.6</v>
      </c>
      <c r="H55" s="18">
        <v>41000</v>
      </c>
      <c r="I55" s="18">
        <v>13000</v>
      </c>
      <c r="J55" s="18">
        <v>0</v>
      </c>
      <c r="K55" s="18">
        <v>9520.6</v>
      </c>
    </row>
    <row r="56" spans="1:11" s="16" customFormat="1" ht="31.5">
      <c r="A56" s="11" t="s">
        <v>75</v>
      </c>
      <c r="B56" s="12"/>
      <c r="C56" s="13">
        <v>9</v>
      </c>
      <c r="D56" s="13">
        <v>3</v>
      </c>
      <c r="E56" s="14"/>
      <c r="F56" s="14"/>
      <c r="G56" s="18">
        <v>13000</v>
      </c>
      <c r="H56" s="18">
        <v>0</v>
      </c>
      <c r="I56" s="18">
        <v>13000</v>
      </c>
      <c r="J56" s="18">
        <v>0</v>
      </c>
      <c r="K56" s="18">
        <v>0</v>
      </c>
    </row>
    <row r="57" spans="1:11" ht="33" customHeight="1">
      <c r="A57" s="1" t="s">
        <v>76</v>
      </c>
      <c r="C57" s="3">
        <v>9</v>
      </c>
      <c r="D57" s="3">
        <v>3</v>
      </c>
      <c r="E57" s="4" t="s">
        <v>77</v>
      </c>
      <c r="F57" s="4" t="s">
        <v>22</v>
      </c>
      <c r="G57" s="22">
        <v>13000</v>
      </c>
      <c r="H57" s="22">
        <v>0</v>
      </c>
      <c r="I57" s="22">
        <v>13000</v>
      </c>
      <c r="J57" s="22">
        <v>0</v>
      </c>
      <c r="K57" s="22">
        <v>0</v>
      </c>
    </row>
    <row r="58" spans="1:11" s="16" customFormat="1">
      <c r="A58" s="11" t="s">
        <v>78</v>
      </c>
      <c r="B58" s="12"/>
      <c r="C58" s="13">
        <v>9</v>
      </c>
      <c r="D58" s="13">
        <v>6</v>
      </c>
      <c r="E58" s="14"/>
      <c r="F58" s="14"/>
      <c r="G58" s="19">
        <v>50520.6</v>
      </c>
      <c r="H58" s="18">
        <v>41000</v>
      </c>
      <c r="I58" s="18">
        <v>0</v>
      </c>
      <c r="J58" s="18">
        <v>0</v>
      </c>
      <c r="K58" s="18">
        <v>9520.6</v>
      </c>
    </row>
    <row r="59" spans="1:11">
      <c r="A59" s="1" t="s">
        <v>79</v>
      </c>
      <c r="C59" s="3">
        <v>9</v>
      </c>
      <c r="D59" s="3">
        <v>6</v>
      </c>
      <c r="E59" s="4" t="s">
        <v>77</v>
      </c>
      <c r="F59" s="4" t="s">
        <v>80</v>
      </c>
      <c r="G59" s="26">
        <v>9520.6</v>
      </c>
      <c r="H59" s="22">
        <v>0</v>
      </c>
      <c r="I59" s="22">
        <v>0</v>
      </c>
      <c r="J59" s="22">
        <v>0</v>
      </c>
      <c r="K59" s="22">
        <v>9520.6</v>
      </c>
    </row>
    <row r="60" spans="1:11" ht="63">
      <c r="A60" s="1" t="s">
        <v>81</v>
      </c>
      <c r="C60" s="3">
        <v>9</v>
      </c>
      <c r="D60" s="3">
        <v>6</v>
      </c>
      <c r="E60" s="4" t="s">
        <v>77</v>
      </c>
      <c r="F60" s="4" t="s">
        <v>80</v>
      </c>
      <c r="G60" s="22">
        <v>30000</v>
      </c>
      <c r="H60" s="22">
        <v>30000</v>
      </c>
      <c r="I60" s="22">
        <v>0</v>
      </c>
      <c r="J60" s="22">
        <v>0</v>
      </c>
      <c r="K60" s="22">
        <v>0</v>
      </c>
    </row>
    <row r="61" spans="1:11" ht="31.5">
      <c r="A61" s="1" t="s">
        <v>82</v>
      </c>
      <c r="C61" s="3">
        <v>9</v>
      </c>
      <c r="D61" s="3">
        <v>6</v>
      </c>
      <c r="E61" s="4" t="s">
        <v>77</v>
      </c>
      <c r="F61" s="4" t="s">
        <v>80</v>
      </c>
      <c r="G61" s="22">
        <v>11000</v>
      </c>
      <c r="H61" s="22">
        <v>11000</v>
      </c>
      <c r="I61" s="22">
        <v>0</v>
      </c>
      <c r="J61" s="22">
        <v>0</v>
      </c>
      <c r="K61" s="22">
        <v>0</v>
      </c>
    </row>
    <row r="62" spans="1:11" s="19" customFormat="1" ht="33" customHeight="1">
      <c r="A62" s="17" t="s">
        <v>83</v>
      </c>
      <c r="B62" s="13">
        <v>129</v>
      </c>
      <c r="C62" s="37"/>
      <c r="D62" s="37"/>
      <c r="E62" s="38"/>
      <c r="F62" s="38"/>
      <c r="G62" s="18">
        <v>9777.1</v>
      </c>
      <c r="H62" s="18">
        <v>9777.1</v>
      </c>
      <c r="I62" s="18">
        <v>0</v>
      </c>
      <c r="J62" s="18">
        <v>0</v>
      </c>
      <c r="K62" s="18">
        <v>0</v>
      </c>
    </row>
    <row r="63" spans="1:11" s="16" customFormat="1">
      <c r="A63" s="11" t="s">
        <v>59</v>
      </c>
      <c r="B63" s="12"/>
      <c r="C63" s="13">
        <v>6</v>
      </c>
      <c r="D63" s="13"/>
      <c r="E63" s="14"/>
      <c r="F63" s="14"/>
      <c r="G63" s="18">
        <v>9777.1</v>
      </c>
      <c r="H63" s="18">
        <v>9777.1</v>
      </c>
      <c r="I63" s="18">
        <v>0</v>
      </c>
      <c r="J63" s="18">
        <v>0</v>
      </c>
      <c r="K63" s="18">
        <v>0</v>
      </c>
    </row>
    <row r="64" spans="1:11" s="16" customFormat="1">
      <c r="A64" s="11" t="s">
        <v>84</v>
      </c>
      <c r="B64" s="12"/>
      <c r="C64" s="13">
        <v>6</v>
      </c>
      <c r="D64" s="13">
        <v>3</v>
      </c>
      <c r="E64" s="14"/>
      <c r="F64" s="14"/>
      <c r="G64" s="18">
        <v>9777.1</v>
      </c>
      <c r="H64" s="18">
        <v>9777.1</v>
      </c>
      <c r="I64" s="18">
        <v>0</v>
      </c>
      <c r="J64" s="18">
        <v>0</v>
      </c>
      <c r="K64" s="18">
        <v>0</v>
      </c>
    </row>
    <row r="65" spans="1:11" ht="31.5">
      <c r="A65" s="1" t="s">
        <v>85</v>
      </c>
      <c r="C65" s="3">
        <v>6</v>
      </c>
      <c r="D65" s="3">
        <v>3</v>
      </c>
      <c r="E65" s="4" t="s">
        <v>62</v>
      </c>
      <c r="F65" s="4" t="s">
        <v>86</v>
      </c>
      <c r="G65" s="22">
        <v>1580</v>
      </c>
      <c r="H65" s="22">
        <v>1580</v>
      </c>
      <c r="I65" s="22">
        <v>0</v>
      </c>
      <c r="J65" s="22">
        <v>0</v>
      </c>
      <c r="K65" s="22">
        <v>0</v>
      </c>
    </row>
    <row r="66" spans="1:11" ht="31.5">
      <c r="A66" s="1" t="s">
        <v>87</v>
      </c>
      <c r="C66" s="3">
        <v>6</v>
      </c>
      <c r="D66" s="3">
        <v>3</v>
      </c>
      <c r="E66" s="4" t="s">
        <v>62</v>
      </c>
      <c r="F66" s="4" t="s">
        <v>30</v>
      </c>
      <c r="G66" s="26">
        <v>716.5</v>
      </c>
      <c r="H66" s="22">
        <v>716.5</v>
      </c>
      <c r="I66" s="22">
        <v>0</v>
      </c>
      <c r="J66" s="22">
        <v>0</v>
      </c>
      <c r="K66" s="22">
        <v>0</v>
      </c>
    </row>
    <row r="67" spans="1:11">
      <c r="A67" s="1" t="s">
        <v>88</v>
      </c>
      <c r="C67" s="3">
        <v>6</v>
      </c>
      <c r="D67" s="3">
        <v>3</v>
      </c>
      <c r="E67" s="4" t="s">
        <v>62</v>
      </c>
      <c r="F67" s="4" t="s">
        <v>86</v>
      </c>
      <c r="G67" s="26">
        <v>3050.6</v>
      </c>
      <c r="H67" s="22">
        <v>3050.6</v>
      </c>
      <c r="I67" s="22">
        <v>0</v>
      </c>
      <c r="J67" s="22">
        <v>0</v>
      </c>
      <c r="K67" s="22">
        <v>0</v>
      </c>
    </row>
    <row r="68" spans="1:11">
      <c r="A68" s="1" t="s">
        <v>89</v>
      </c>
      <c r="C68" s="3">
        <v>6</v>
      </c>
      <c r="D68" s="3">
        <v>3</v>
      </c>
      <c r="E68" s="4" t="s">
        <v>62</v>
      </c>
      <c r="F68" s="4" t="s">
        <v>86</v>
      </c>
      <c r="G68" s="22">
        <v>2130</v>
      </c>
      <c r="H68" s="22">
        <v>2130</v>
      </c>
      <c r="I68" s="22">
        <v>0</v>
      </c>
      <c r="J68" s="22">
        <v>0</v>
      </c>
      <c r="K68" s="22">
        <v>0</v>
      </c>
    </row>
    <row r="69" spans="1:11" ht="31.5">
      <c r="A69" s="1" t="s">
        <v>90</v>
      </c>
      <c r="C69" s="3">
        <v>6</v>
      </c>
      <c r="D69" s="3">
        <v>3</v>
      </c>
      <c r="E69" s="4" t="s">
        <v>62</v>
      </c>
      <c r="F69" s="4" t="s">
        <v>86</v>
      </c>
      <c r="G69" s="22">
        <v>800</v>
      </c>
      <c r="H69" s="22">
        <v>800</v>
      </c>
      <c r="I69" s="22">
        <v>0</v>
      </c>
      <c r="J69" s="22">
        <v>0</v>
      </c>
      <c r="K69" s="22">
        <v>0</v>
      </c>
    </row>
    <row r="70" spans="1:11" ht="31.5">
      <c r="A70" s="1" t="s">
        <v>91</v>
      </c>
      <c r="C70" s="3">
        <v>6</v>
      </c>
      <c r="D70" s="3">
        <v>3</v>
      </c>
      <c r="E70" s="4" t="s">
        <v>62</v>
      </c>
      <c r="F70" s="4" t="s">
        <v>86</v>
      </c>
      <c r="G70" s="22">
        <v>1500</v>
      </c>
      <c r="H70" s="22">
        <v>1500</v>
      </c>
      <c r="I70" s="22"/>
      <c r="J70" s="22"/>
      <c r="K70" s="22"/>
    </row>
    <row r="71" spans="1:11" s="42" customFormat="1" ht="24" customHeight="1">
      <c r="A71" s="39" t="s">
        <v>92</v>
      </c>
      <c r="B71" s="33">
        <v>130</v>
      </c>
      <c r="C71" s="40"/>
      <c r="D71" s="40"/>
      <c r="E71" s="41"/>
      <c r="F71" s="41"/>
      <c r="G71" s="18">
        <f>G72</f>
        <v>34510</v>
      </c>
      <c r="H71" s="18">
        <f>H72</f>
        <v>34510</v>
      </c>
      <c r="I71" s="18">
        <v>0</v>
      </c>
      <c r="J71" s="18">
        <v>0</v>
      </c>
      <c r="K71" s="18">
        <v>0</v>
      </c>
    </row>
    <row r="72" spans="1:11" s="42" customFormat="1">
      <c r="A72" s="39" t="s">
        <v>93</v>
      </c>
      <c r="B72" s="33"/>
      <c r="C72" s="33">
        <v>8</v>
      </c>
      <c r="D72" s="33"/>
      <c r="E72" s="34"/>
      <c r="F72" s="34"/>
      <c r="G72" s="18">
        <f>G73</f>
        <v>34510</v>
      </c>
      <c r="H72" s="18">
        <f>H73</f>
        <v>34510</v>
      </c>
      <c r="I72" s="18">
        <v>0</v>
      </c>
      <c r="J72" s="18">
        <v>0</v>
      </c>
      <c r="K72" s="18">
        <v>0</v>
      </c>
    </row>
    <row r="73" spans="1:11" s="35" customFormat="1" ht="31.5">
      <c r="A73" s="31" t="s">
        <v>94</v>
      </c>
      <c r="B73" s="32"/>
      <c r="C73" s="33">
        <v>8</v>
      </c>
      <c r="D73" s="33">
        <v>6</v>
      </c>
      <c r="E73" s="34"/>
      <c r="F73" s="34"/>
      <c r="G73" s="18">
        <f>SUM(G74:G81)</f>
        <v>34510</v>
      </c>
      <c r="H73" s="18">
        <f>SUM(H74:H81)</f>
        <v>34510</v>
      </c>
      <c r="I73" s="18">
        <v>0</v>
      </c>
      <c r="J73" s="18">
        <v>0</v>
      </c>
      <c r="K73" s="18">
        <v>0</v>
      </c>
    </row>
    <row r="74" spans="1:11" s="30" customFormat="1" ht="31.5">
      <c r="A74" s="27" t="s">
        <v>95</v>
      </c>
      <c r="B74" s="28"/>
      <c r="C74" s="29">
        <v>8</v>
      </c>
      <c r="D74" s="29">
        <v>6</v>
      </c>
      <c r="E74" s="25" t="s">
        <v>96</v>
      </c>
      <c r="F74" s="25" t="s">
        <v>39</v>
      </c>
      <c r="G74" s="22">
        <v>22450</v>
      </c>
      <c r="H74" s="22">
        <v>22450</v>
      </c>
      <c r="I74" s="22">
        <v>0</v>
      </c>
      <c r="J74" s="22">
        <v>0</v>
      </c>
      <c r="K74" s="22">
        <v>0</v>
      </c>
    </row>
    <row r="75" spans="1:11" s="30" customFormat="1" ht="63">
      <c r="A75" s="27" t="s">
        <v>97</v>
      </c>
      <c r="B75" s="28"/>
      <c r="C75" s="29">
        <v>8</v>
      </c>
      <c r="D75" s="29">
        <v>6</v>
      </c>
      <c r="E75" s="25" t="s">
        <v>96</v>
      </c>
      <c r="F75" s="25" t="s">
        <v>39</v>
      </c>
      <c r="G75" s="22">
        <v>60</v>
      </c>
      <c r="H75" s="22">
        <v>60</v>
      </c>
      <c r="I75" s="22">
        <v>0</v>
      </c>
      <c r="J75" s="22">
        <v>0</v>
      </c>
      <c r="K75" s="22">
        <v>0</v>
      </c>
    </row>
    <row r="76" spans="1:11" s="30" customFormat="1" ht="31.5">
      <c r="A76" s="27" t="s">
        <v>98</v>
      </c>
      <c r="B76" s="28"/>
      <c r="C76" s="29">
        <v>8</v>
      </c>
      <c r="D76" s="29">
        <v>6</v>
      </c>
      <c r="E76" s="25" t="s">
        <v>96</v>
      </c>
      <c r="F76" s="25" t="s">
        <v>39</v>
      </c>
      <c r="G76" s="22">
        <v>2000</v>
      </c>
      <c r="H76" s="22">
        <v>2000</v>
      </c>
      <c r="I76" s="22">
        <v>0</v>
      </c>
      <c r="J76" s="22">
        <v>0</v>
      </c>
      <c r="K76" s="22">
        <v>0</v>
      </c>
    </row>
    <row r="77" spans="1:11" s="30" customFormat="1" ht="43.5" customHeight="1">
      <c r="A77" s="27" t="s">
        <v>99</v>
      </c>
      <c r="B77" s="28"/>
      <c r="C77" s="29">
        <v>8</v>
      </c>
      <c r="D77" s="29">
        <v>6</v>
      </c>
      <c r="E77" s="25" t="s">
        <v>96</v>
      </c>
      <c r="F77" s="25" t="s">
        <v>39</v>
      </c>
      <c r="G77" s="22">
        <v>1000</v>
      </c>
      <c r="H77" s="22">
        <v>1000</v>
      </c>
      <c r="I77" s="22">
        <v>0</v>
      </c>
      <c r="J77" s="22">
        <v>0</v>
      </c>
      <c r="K77" s="22">
        <v>0</v>
      </c>
    </row>
    <row r="78" spans="1:11" s="30" customFormat="1" ht="47.25">
      <c r="A78" s="27" t="s">
        <v>100</v>
      </c>
      <c r="B78" s="28"/>
      <c r="C78" s="29">
        <v>8</v>
      </c>
      <c r="D78" s="29">
        <v>6</v>
      </c>
      <c r="E78" s="25" t="s">
        <v>96</v>
      </c>
      <c r="F78" s="25" t="s">
        <v>39</v>
      </c>
      <c r="G78" s="22">
        <v>2000</v>
      </c>
      <c r="H78" s="22">
        <v>2000</v>
      </c>
      <c r="I78" s="22">
        <v>0</v>
      </c>
      <c r="J78" s="22">
        <v>0</v>
      </c>
      <c r="K78" s="22">
        <v>0</v>
      </c>
    </row>
    <row r="79" spans="1:11" s="30" customFormat="1" ht="31.5">
      <c r="A79" s="27" t="s">
        <v>101</v>
      </c>
      <c r="B79" s="28"/>
      <c r="C79" s="29">
        <v>8</v>
      </c>
      <c r="D79" s="29">
        <v>6</v>
      </c>
      <c r="E79" s="25" t="s">
        <v>96</v>
      </c>
      <c r="F79" s="25" t="s">
        <v>39</v>
      </c>
      <c r="G79" s="22">
        <v>4000</v>
      </c>
      <c r="H79" s="22">
        <v>4000</v>
      </c>
      <c r="I79" s="22">
        <v>0</v>
      </c>
      <c r="J79" s="22">
        <v>0</v>
      </c>
      <c r="K79" s="22">
        <v>0</v>
      </c>
    </row>
    <row r="80" spans="1:11" s="30" customFormat="1" ht="47.25">
      <c r="A80" s="27" t="s">
        <v>102</v>
      </c>
      <c r="B80" s="28"/>
      <c r="C80" s="29">
        <v>8</v>
      </c>
      <c r="D80" s="29">
        <v>6</v>
      </c>
      <c r="E80" s="25" t="s">
        <v>96</v>
      </c>
      <c r="F80" s="25" t="s">
        <v>39</v>
      </c>
      <c r="G80" s="22">
        <v>800</v>
      </c>
      <c r="H80" s="22">
        <v>800</v>
      </c>
      <c r="I80" s="22">
        <v>0</v>
      </c>
      <c r="J80" s="22">
        <v>0</v>
      </c>
      <c r="K80" s="22">
        <v>0</v>
      </c>
    </row>
    <row r="81" spans="1:11" s="30" customFormat="1" ht="27.75" customHeight="1">
      <c r="A81" s="27" t="s">
        <v>103</v>
      </c>
      <c r="B81" s="28"/>
      <c r="C81" s="29">
        <v>8</v>
      </c>
      <c r="D81" s="29">
        <v>6</v>
      </c>
      <c r="E81" s="25" t="s">
        <v>96</v>
      </c>
      <c r="F81" s="25" t="s">
        <v>39</v>
      </c>
      <c r="G81" s="22">
        <v>2200</v>
      </c>
      <c r="H81" s="22">
        <v>2200</v>
      </c>
      <c r="I81" s="22">
        <v>0</v>
      </c>
      <c r="J81" s="22">
        <v>0</v>
      </c>
      <c r="K81" s="22">
        <v>0</v>
      </c>
    </row>
    <row r="82" spans="1:11" s="42" customFormat="1" ht="29.25" customHeight="1">
      <c r="A82" s="39" t="s">
        <v>104</v>
      </c>
      <c r="B82" s="33">
        <v>131</v>
      </c>
      <c r="C82" s="40"/>
      <c r="D82" s="40"/>
      <c r="E82" s="41"/>
      <c r="F82" s="41"/>
      <c r="G82" s="18">
        <v>46392</v>
      </c>
      <c r="H82" s="18">
        <v>26672</v>
      </c>
      <c r="I82" s="18">
        <v>3000</v>
      </c>
      <c r="J82" s="18">
        <v>0</v>
      </c>
      <c r="K82" s="18">
        <v>16720</v>
      </c>
    </row>
    <row r="83" spans="1:11" s="35" customFormat="1">
      <c r="A83" s="31" t="s">
        <v>25</v>
      </c>
      <c r="B83" s="32"/>
      <c r="C83" s="33">
        <v>4</v>
      </c>
      <c r="D83" s="33"/>
      <c r="E83" s="34"/>
      <c r="F83" s="34"/>
      <c r="G83" s="18">
        <v>3000</v>
      </c>
      <c r="H83" s="18">
        <v>0</v>
      </c>
      <c r="I83" s="18">
        <v>3000</v>
      </c>
      <c r="J83" s="18">
        <v>0</v>
      </c>
      <c r="K83" s="18">
        <v>0</v>
      </c>
    </row>
    <row r="84" spans="1:11" s="35" customFormat="1" ht="31.5">
      <c r="A84" s="31" t="s">
        <v>105</v>
      </c>
      <c r="B84" s="32"/>
      <c r="C84" s="33">
        <v>4</v>
      </c>
      <c r="D84" s="33">
        <v>6</v>
      </c>
      <c r="E84" s="34"/>
      <c r="F84" s="34"/>
      <c r="G84" s="18">
        <v>3000</v>
      </c>
      <c r="H84" s="18">
        <v>0</v>
      </c>
      <c r="I84" s="18">
        <v>3000</v>
      </c>
      <c r="J84" s="18">
        <v>0</v>
      </c>
      <c r="K84" s="18">
        <v>0</v>
      </c>
    </row>
    <row r="85" spans="1:11" s="35" customFormat="1">
      <c r="A85" s="27" t="s">
        <v>106</v>
      </c>
      <c r="B85" s="32"/>
      <c r="C85" s="29">
        <v>4</v>
      </c>
      <c r="D85" s="29">
        <v>6</v>
      </c>
      <c r="E85" s="25" t="s">
        <v>28</v>
      </c>
      <c r="F85" s="25" t="s">
        <v>107</v>
      </c>
      <c r="G85" s="22">
        <v>3000</v>
      </c>
      <c r="H85" s="22">
        <v>0</v>
      </c>
      <c r="I85" s="22">
        <v>3000</v>
      </c>
      <c r="J85" s="22">
        <v>0</v>
      </c>
      <c r="K85" s="22">
        <v>0</v>
      </c>
    </row>
    <row r="86" spans="1:11" s="35" customFormat="1" ht="21.75" customHeight="1">
      <c r="A86" s="31" t="s">
        <v>108</v>
      </c>
      <c r="B86" s="32"/>
      <c r="C86" s="33">
        <v>5</v>
      </c>
      <c r="D86" s="33"/>
      <c r="E86" s="34"/>
      <c r="F86" s="34"/>
      <c r="G86" s="43">
        <v>43392</v>
      </c>
      <c r="H86" s="43">
        <v>26672</v>
      </c>
      <c r="I86" s="43">
        <v>0</v>
      </c>
      <c r="J86" s="43">
        <v>0</v>
      </c>
      <c r="K86" s="43">
        <v>16720</v>
      </c>
    </row>
    <row r="87" spans="1:11" s="35" customFormat="1">
      <c r="A87" s="31" t="s">
        <v>109</v>
      </c>
      <c r="B87" s="32"/>
      <c r="C87" s="33">
        <v>5</v>
      </c>
      <c r="D87" s="33">
        <v>3</v>
      </c>
      <c r="E87" s="34"/>
      <c r="F87" s="34"/>
      <c r="G87" s="43">
        <v>43392</v>
      </c>
      <c r="H87" s="43">
        <v>26672</v>
      </c>
      <c r="I87" s="43">
        <v>0</v>
      </c>
      <c r="J87" s="43">
        <v>0</v>
      </c>
      <c r="K87" s="43">
        <v>16720</v>
      </c>
    </row>
    <row r="88" spans="1:11" s="30" customFormat="1" ht="28.5" customHeight="1">
      <c r="A88" s="27" t="s">
        <v>110</v>
      </c>
      <c r="B88" s="28"/>
      <c r="C88" s="29">
        <v>5</v>
      </c>
      <c r="D88" s="29">
        <v>3</v>
      </c>
      <c r="E88" s="25" t="s">
        <v>111</v>
      </c>
      <c r="F88" s="25" t="s">
        <v>45</v>
      </c>
      <c r="G88" s="22">
        <v>9000</v>
      </c>
      <c r="H88" s="22">
        <v>9000</v>
      </c>
      <c r="I88" s="22">
        <v>0</v>
      </c>
      <c r="J88" s="22">
        <v>0</v>
      </c>
      <c r="K88" s="22">
        <v>0</v>
      </c>
    </row>
    <row r="89" spans="1:11" s="30" customFormat="1">
      <c r="A89" s="27" t="s">
        <v>112</v>
      </c>
      <c r="B89" s="28"/>
      <c r="C89" s="29">
        <v>5</v>
      </c>
      <c r="D89" s="29">
        <v>3</v>
      </c>
      <c r="E89" s="25" t="s">
        <v>111</v>
      </c>
      <c r="F89" s="25" t="s">
        <v>45</v>
      </c>
      <c r="G89" s="22">
        <v>8619</v>
      </c>
      <c r="H89" s="22">
        <v>8619</v>
      </c>
      <c r="I89" s="22">
        <v>0</v>
      </c>
      <c r="J89" s="22">
        <v>0</v>
      </c>
      <c r="K89" s="22">
        <v>0</v>
      </c>
    </row>
    <row r="90" spans="1:11" s="30" customFormat="1">
      <c r="A90" s="27" t="s">
        <v>113</v>
      </c>
      <c r="B90" s="28"/>
      <c r="C90" s="29">
        <v>5</v>
      </c>
      <c r="D90" s="29">
        <v>3</v>
      </c>
      <c r="E90" s="25" t="s">
        <v>111</v>
      </c>
      <c r="F90" s="25" t="s">
        <v>45</v>
      </c>
      <c r="G90" s="22">
        <v>81</v>
      </c>
      <c r="H90" s="22">
        <v>81</v>
      </c>
      <c r="I90" s="22">
        <v>0</v>
      </c>
      <c r="J90" s="22">
        <v>0</v>
      </c>
      <c r="K90" s="22">
        <v>0</v>
      </c>
    </row>
    <row r="91" spans="1:11" s="30" customFormat="1" ht="28.5" customHeight="1">
      <c r="A91" s="27" t="s">
        <v>114</v>
      </c>
      <c r="B91" s="28"/>
      <c r="C91" s="29">
        <v>5</v>
      </c>
      <c r="D91" s="29">
        <v>3</v>
      </c>
      <c r="E91" s="25" t="s">
        <v>111</v>
      </c>
      <c r="F91" s="25" t="s">
        <v>45</v>
      </c>
      <c r="G91" s="22">
        <v>7100</v>
      </c>
      <c r="H91" s="22">
        <v>7100</v>
      </c>
      <c r="I91" s="22">
        <v>0</v>
      </c>
      <c r="J91" s="22">
        <v>0</v>
      </c>
      <c r="K91" s="22">
        <v>0</v>
      </c>
    </row>
    <row r="92" spans="1:11" s="30" customFormat="1" ht="31.5">
      <c r="A92" s="27" t="s">
        <v>115</v>
      </c>
      <c r="B92" s="28"/>
      <c r="C92" s="29">
        <v>5</v>
      </c>
      <c r="D92" s="29">
        <v>3</v>
      </c>
      <c r="E92" s="25" t="s">
        <v>111</v>
      </c>
      <c r="F92" s="25" t="s">
        <v>45</v>
      </c>
      <c r="G92" s="22">
        <v>18392</v>
      </c>
      <c r="H92" s="22">
        <v>1672</v>
      </c>
      <c r="I92" s="22">
        <v>0</v>
      </c>
      <c r="J92" s="22">
        <v>0</v>
      </c>
      <c r="K92" s="22">
        <v>16720</v>
      </c>
    </row>
    <row r="93" spans="1:11" s="30" customFormat="1">
      <c r="A93" s="27" t="s">
        <v>116</v>
      </c>
      <c r="B93" s="28"/>
      <c r="C93" s="29">
        <v>5</v>
      </c>
      <c r="D93" s="29">
        <v>3</v>
      </c>
      <c r="E93" s="25" t="s">
        <v>111</v>
      </c>
      <c r="F93" s="25" t="s">
        <v>45</v>
      </c>
      <c r="G93" s="22">
        <v>200</v>
      </c>
      <c r="H93" s="22">
        <v>200</v>
      </c>
      <c r="I93" s="22">
        <v>0</v>
      </c>
      <c r="J93" s="22">
        <v>0</v>
      </c>
      <c r="K93" s="22">
        <v>0</v>
      </c>
    </row>
    <row r="94" spans="1:11" s="42" customFormat="1" ht="30.75" customHeight="1">
      <c r="A94" s="39" t="s">
        <v>117</v>
      </c>
      <c r="B94" s="44">
        <v>133</v>
      </c>
      <c r="C94" s="33"/>
      <c r="D94" s="33"/>
      <c r="E94" s="34"/>
      <c r="F94" s="34"/>
      <c r="G94" s="18">
        <f>G95</f>
        <v>14889.3</v>
      </c>
      <c r="H94" s="18">
        <f>H95</f>
        <v>14889.3</v>
      </c>
      <c r="I94" s="18">
        <v>0</v>
      </c>
      <c r="J94" s="18">
        <v>0</v>
      </c>
      <c r="K94" s="18">
        <v>0</v>
      </c>
    </row>
    <row r="95" spans="1:11" s="35" customFormat="1" ht="15" customHeight="1">
      <c r="A95" s="31" t="s">
        <v>108</v>
      </c>
      <c r="B95" s="32"/>
      <c r="C95" s="33">
        <v>5</v>
      </c>
      <c r="D95" s="33"/>
      <c r="E95" s="34"/>
      <c r="F95" s="34"/>
      <c r="G95" s="18">
        <f>G96+G98+G100+G106</f>
        <v>14889.3</v>
      </c>
      <c r="H95" s="18">
        <f>H96+H98+H100+H106</f>
        <v>14889.3</v>
      </c>
      <c r="I95" s="18">
        <v>0</v>
      </c>
      <c r="J95" s="18">
        <v>0</v>
      </c>
      <c r="K95" s="18">
        <v>0</v>
      </c>
    </row>
    <row r="96" spans="1:11" s="35" customFormat="1">
      <c r="A96" s="31" t="s">
        <v>118</v>
      </c>
      <c r="B96" s="32"/>
      <c r="C96" s="33">
        <v>5</v>
      </c>
      <c r="D96" s="33">
        <v>1</v>
      </c>
      <c r="E96" s="34"/>
      <c r="F96" s="34"/>
      <c r="G96" s="18">
        <v>1500</v>
      </c>
      <c r="H96" s="18">
        <v>1500</v>
      </c>
      <c r="I96" s="18">
        <v>0</v>
      </c>
      <c r="J96" s="18">
        <v>0</v>
      </c>
      <c r="K96" s="18">
        <v>0</v>
      </c>
    </row>
    <row r="97" spans="1:11" s="30" customFormat="1" ht="33" customHeight="1">
      <c r="A97" s="27" t="s">
        <v>119</v>
      </c>
      <c r="B97" s="28"/>
      <c r="C97" s="29">
        <v>5</v>
      </c>
      <c r="D97" s="29">
        <v>1</v>
      </c>
      <c r="E97" s="25" t="s">
        <v>120</v>
      </c>
      <c r="F97" s="25" t="s">
        <v>45</v>
      </c>
      <c r="G97" s="22">
        <v>1500</v>
      </c>
      <c r="H97" s="22">
        <v>1500</v>
      </c>
      <c r="I97" s="22">
        <v>0</v>
      </c>
      <c r="J97" s="22">
        <v>0</v>
      </c>
      <c r="K97" s="22">
        <v>0</v>
      </c>
    </row>
    <row r="98" spans="1:11" s="35" customFormat="1">
      <c r="A98" s="31" t="s">
        <v>121</v>
      </c>
      <c r="B98" s="32"/>
      <c r="C98" s="33">
        <v>5</v>
      </c>
      <c r="D98" s="33">
        <v>2</v>
      </c>
      <c r="E98" s="34"/>
      <c r="F98" s="34"/>
      <c r="G98" s="18">
        <v>2250</v>
      </c>
      <c r="H98" s="18">
        <v>2250</v>
      </c>
      <c r="I98" s="18">
        <v>0</v>
      </c>
      <c r="J98" s="18">
        <v>0</v>
      </c>
      <c r="K98" s="18">
        <v>0</v>
      </c>
    </row>
    <row r="99" spans="1:11" s="30" customFormat="1" ht="31.5">
      <c r="A99" s="27" t="s">
        <v>122</v>
      </c>
      <c r="B99" s="28"/>
      <c r="C99" s="29">
        <v>5</v>
      </c>
      <c r="D99" s="29">
        <v>2</v>
      </c>
      <c r="E99" s="25" t="s">
        <v>120</v>
      </c>
      <c r="F99" s="25" t="s">
        <v>22</v>
      </c>
      <c r="G99" s="22">
        <v>2250</v>
      </c>
      <c r="H99" s="22">
        <v>2250</v>
      </c>
      <c r="I99" s="22">
        <v>0</v>
      </c>
      <c r="J99" s="22">
        <v>0</v>
      </c>
      <c r="K99" s="22">
        <v>0</v>
      </c>
    </row>
    <row r="100" spans="1:11" s="35" customFormat="1">
      <c r="A100" s="31" t="s">
        <v>123</v>
      </c>
      <c r="B100" s="32"/>
      <c r="C100" s="33">
        <v>5</v>
      </c>
      <c r="D100" s="33">
        <v>5</v>
      </c>
      <c r="E100" s="34"/>
      <c r="F100" s="34"/>
      <c r="G100" s="18">
        <v>9750</v>
      </c>
      <c r="H100" s="18">
        <v>9750</v>
      </c>
      <c r="I100" s="18">
        <v>0</v>
      </c>
      <c r="J100" s="18">
        <v>0</v>
      </c>
      <c r="K100" s="18">
        <v>0</v>
      </c>
    </row>
    <row r="101" spans="1:11" s="30" customFormat="1" ht="30" customHeight="1">
      <c r="A101" s="27" t="s">
        <v>124</v>
      </c>
      <c r="B101" s="28"/>
      <c r="C101" s="29">
        <v>5</v>
      </c>
      <c r="D101" s="29">
        <v>5</v>
      </c>
      <c r="E101" s="25" t="s">
        <v>120</v>
      </c>
      <c r="F101" s="25" t="s">
        <v>125</v>
      </c>
      <c r="G101" s="22">
        <v>1500</v>
      </c>
      <c r="H101" s="22">
        <v>1500</v>
      </c>
      <c r="I101" s="22">
        <v>0</v>
      </c>
      <c r="J101" s="22">
        <v>0</v>
      </c>
      <c r="K101" s="22">
        <v>0</v>
      </c>
    </row>
    <row r="102" spans="1:11" s="30" customFormat="1" ht="31.5">
      <c r="A102" s="27" t="s">
        <v>126</v>
      </c>
      <c r="B102" s="28"/>
      <c r="C102" s="29">
        <v>5</v>
      </c>
      <c r="D102" s="29">
        <v>5</v>
      </c>
      <c r="E102" s="25" t="s">
        <v>120</v>
      </c>
      <c r="F102" s="25" t="s">
        <v>125</v>
      </c>
      <c r="G102" s="22">
        <v>3000</v>
      </c>
      <c r="H102" s="22">
        <v>3000</v>
      </c>
      <c r="I102" s="22">
        <v>0</v>
      </c>
      <c r="J102" s="22">
        <v>0</v>
      </c>
      <c r="K102" s="22">
        <v>0</v>
      </c>
    </row>
    <row r="103" spans="1:11" s="30" customFormat="1" ht="31.5">
      <c r="A103" s="27" t="s">
        <v>127</v>
      </c>
      <c r="B103" s="28"/>
      <c r="C103" s="29">
        <v>5</v>
      </c>
      <c r="D103" s="29">
        <v>5</v>
      </c>
      <c r="E103" s="25" t="s">
        <v>120</v>
      </c>
      <c r="F103" s="25" t="s">
        <v>125</v>
      </c>
      <c r="G103" s="22">
        <v>4344.5</v>
      </c>
      <c r="H103" s="22">
        <v>4344.5</v>
      </c>
      <c r="I103" s="22">
        <v>0</v>
      </c>
      <c r="J103" s="22">
        <v>0</v>
      </c>
      <c r="K103" s="22">
        <v>0</v>
      </c>
    </row>
    <row r="104" spans="1:11" s="30" customFormat="1" ht="31.5">
      <c r="A104" s="27" t="s">
        <v>128</v>
      </c>
      <c r="B104" s="28"/>
      <c r="C104" s="29">
        <v>5</v>
      </c>
      <c r="D104" s="29">
        <v>5</v>
      </c>
      <c r="E104" s="25" t="s">
        <v>120</v>
      </c>
      <c r="F104" s="25" t="s">
        <v>125</v>
      </c>
      <c r="G104" s="22">
        <v>650</v>
      </c>
      <c r="H104" s="22">
        <v>650</v>
      </c>
      <c r="I104" s="22">
        <v>0</v>
      </c>
      <c r="J104" s="22">
        <v>0</v>
      </c>
      <c r="K104" s="22">
        <v>0</v>
      </c>
    </row>
    <row r="105" spans="1:11" s="30" customFormat="1" ht="31.5">
      <c r="A105" s="27" t="s">
        <v>129</v>
      </c>
      <c r="B105" s="28"/>
      <c r="C105" s="29">
        <v>5</v>
      </c>
      <c r="D105" s="29">
        <v>5</v>
      </c>
      <c r="E105" s="25" t="s">
        <v>120</v>
      </c>
      <c r="F105" s="25" t="s">
        <v>125</v>
      </c>
      <c r="G105" s="22">
        <v>255.5</v>
      </c>
      <c r="H105" s="22">
        <v>255.5</v>
      </c>
      <c r="I105" s="22">
        <v>0</v>
      </c>
      <c r="J105" s="22">
        <v>0</v>
      </c>
      <c r="K105" s="22">
        <v>0</v>
      </c>
    </row>
    <row r="106" spans="1:11" s="16" customFormat="1">
      <c r="A106" s="11" t="s">
        <v>130</v>
      </c>
      <c r="B106" s="12"/>
      <c r="C106" s="13">
        <v>5</v>
      </c>
      <c r="D106" s="13">
        <v>6</v>
      </c>
      <c r="E106" s="14"/>
      <c r="F106" s="14"/>
      <c r="G106" s="18">
        <f>G107</f>
        <v>1389.3</v>
      </c>
      <c r="H106" s="18">
        <f>H107</f>
        <v>1389.3</v>
      </c>
      <c r="I106" s="18">
        <v>0</v>
      </c>
      <c r="J106" s="18">
        <v>0</v>
      </c>
      <c r="K106" s="18">
        <v>0</v>
      </c>
    </row>
    <row r="107" spans="1:11" ht="31.5">
      <c r="A107" s="27" t="s">
        <v>131</v>
      </c>
      <c r="C107" s="3">
        <v>5</v>
      </c>
      <c r="D107" s="3">
        <v>6</v>
      </c>
      <c r="E107" s="4" t="s">
        <v>132</v>
      </c>
      <c r="F107" s="4" t="s">
        <v>45</v>
      </c>
      <c r="G107" s="22">
        <v>1389.3</v>
      </c>
      <c r="H107" s="22">
        <v>1389.3</v>
      </c>
      <c r="I107" s="22">
        <v>0</v>
      </c>
      <c r="J107" s="22">
        <v>0</v>
      </c>
      <c r="K107" s="22">
        <v>0</v>
      </c>
    </row>
    <row r="108" spans="1:11" s="42" customFormat="1" ht="27" customHeight="1">
      <c r="A108" s="39" t="s">
        <v>133</v>
      </c>
      <c r="B108" s="33">
        <v>135</v>
      </c>
      <c r="C108" s="33"/>
      <c r="D108" s="33"/>
      <c r="E108" s="34"/>
      <c r="F108" s="34"/>
      <c r="G108" s="18">
        <v>700</v>
      </c>
      <c r="H108" s="18">
        <v>700</v>
      </c>
      <c r="I108" s="18">
        <v>0</v>
      </c>
      <c r="J108" s="18">
        <v>0</v>
      </c>
      <c r="K108" s="18">
        <v>0</v>
      </c>
    </row>
    <row r="109" spans="1:11" s="35" customFormat="1">
      <c r="A109" s="31" t="s">
        <v>134</v>
      </c>
      <c r="B109" s="32"/>
      <c r="C109" s="33">
        <v>2</v>
      </c>
      <c r="D109" s="33"/>
      <c r="E109" s="34"/>
      <c r="F109" s="34"/>
      <c r="G109" s="18">
        <v>700</v>
      </c>
      <c r="H109" s="18">
        <v>700</v>
      </c>
      <c r="I109" s="18">
        <v>0</v>
      </c>
      <c r="J109" s="18">
        <v>0</v>
      </c>
      <c r="K109" s="18">
        <v>0</v>
      </c>
    </row>
    <row r="110" spans="1:11" s="16" customFormat="1">
      <c r="A110" s="11" t="s">
        <v>135</v>
      </c>
      <c r="B110" s="12"/>
      <c r="C110" s="13">
        <v>2</v>
      </c>
      <c r="D110" s="13">
        <v>4</v>
      </c>
      <c r="E110" s="14"/>
      <c r="F110" s="14"/>
      <c r="G110" s="18">
        <v>700</v>
      </c>
      <c r="H110" s="18">
        <v>700</v>
      </c>
      <c r="I110" s="18">
        <v>0</v>
      </c>
      <c r="J110" s="18">
        <v>0</v>
      </c>
      <c r="K110" s="18">
        <v>0</v>
      </c>
    </row>
    <row r="111" spans="1:11" s="30" customFormat="1" ht="31.5">
      <c r="A111" s="27" t="s">
        <v>136</v>
      </c>
      <c r="B111" s="28"/>
      <c r="C111" s="29">
        <v>2</v>
      </c>
      <c r="D111" s="29">
        <v>4</v>
      </c>
      <c r="E111" s="25" t="s">
        <v>125</v>
      </c>
      <c r="F111" s="25" t="s">
        <v>45</v>
      </c>
      <c r="G111" s="22">
        <v>700</v>
      </c>
      <c r="H111" s="22">
        <v>700</v>
      </c>
      <c r="I111" s="22">
        <v>0</v>
      </c>
      <c r="J111" s="22">
        <v>0</v>
      </c>
      <c r="K111" s="22">
        <v>0</v>
      </c>
    </row>
    <row r="112" spans="1:11" s="42" customFormat="1" ht="36" customHeight="1">
      <c r="A112" s="39" t="s">
        <v>137</v>
      </c>
      <c r="B112" s="33">
        <v>147</v>
      </c>
      <c r="C112" s="33"/>
      <c r="D112" s="33"/>
      <c r="E112" s="34"/>
      <c r="F112" s="34"/>
      <c r="G112" s="43">
        <v>49277.4</v>
      </c>
      <c r="H112" s="43">
        <v>10975</v>
      </c>
      <c r="I112" s="43">
        <v>0</v>
      </c>
      <c r="J112" s="43">
        <v>0</v>
      </c>
      <c r="K112" s="43">
        <v>38302.400000000001</v>
      </c>
    </row>
    <row r="113" spans="1:11" s="35" customFormat="1">
      <c r="A113" s="31" t="s">
        <v>59</v>
      </c>
      <c r="B113" s="32"/>
      <c r="C113" s="33">
        <v>6</v>
      </c>
      <c r="D113" s="33"/>
      <c r="E113" s="34"/>
      <c r="F113" s="34"/>
      <c r="G113" s="43">
        <v>10000</v>
      </c>
      <c r="H113" s="43">
        <v>10000</v>
      </c>
      <c r="I113" s="43">
        <v>0</v>
      </c>
      <c r="J113" s="43">
        <v>0</v>
      </c>
      <c r="K113" s="43">
        <v>0</v>
      </c>
    </row>
    <row r="114" spans="1:11" s="35" customFormat="1">
      <c r="A114" s="31" t="s">
        <v>138</v>
      </c>
      <c r="B114" s="32"/>
      <c r="C114" s="33">
        <v>6</v>
      </c>
      <c r="D114" s="33">
        <v>1</v>
      </c>
      <c r="E114" s="34"/>
      <c r="F114" s="34"/>
      <c r="G114" s="43">
        <v>10000</v>
      </c>
      <c r="H114" s="43">
        <v>10000</v>
      </c>
      <c r="I114" s="43">
        <v>0</v>
      </c>
      <c r="J114" s="43">
        <v>0</v>
      </c>
      <c r="K114" s="43">
        <v>0</v>
      </c>
    </row>
    <row r="115" spans="1:11" s="30" customFormat="1" ht="31.5">
      <c r="A115" s="27" t="s">
        <v>139</v>
      </c>
      <c r="B115" s="28"/>
      <c r="C115" s="29">
        <v>6</v>
      </c>
      <c r="D115" s="29">
        <v>1</v>
      </c>
      <c r="E115" s="25" t="s">
        <v>62</v>
      </c>
      <c r="F115" s="25" t="s">
        <v>45</v>
      </c>
      <c r="G115" s="22">
        <v>10000</v>
      </c>
      <c r="H115" s="22">
        <v>10000</v>
      </c>
      <c r="I115" s="22">
        <v>0</v>
      </c>
      <c r="J115" s="22">
        <v>0</v>
      </c>
      <c r="K115" s="22">
        <v>0</v>
      </c>
    </row>
    <row r="116" spans="1:11" s="35" customFormat="1" ht="35.25" customHeight="1">
      <c r="A116" s="31" t="s">
        <v>69</v>
      </c>
      <c r="B116" s="32"/>
      <c r="C116" s="33">
        <v>15</v>
      </c>
      <c r="D116" s="33"/>
      <c r="E116" s="34"/>
      <c r="F116" s="34"/>
      <c r="G116" s="18">
        <v>38552.400000000001</v>
      </c>
      <c r="H116" s="18">
        <v>250</v>
      </c>
      <c r="I116" s="18">
        <v>0</v>
      </c>
      <c r="J116" s="18">
        <v>0</v>
      </c>
      <c r="K116" s="18">
        <v>38302.400000000001</v>
      </c>
    </row>
    <row r="117" spans="1:11" s="35" customFormat="1" ht="20.25" customHeight="1">
      <c r="A117" s="11" t="s">
        <v>70</v>
      </c>
      <c r="B117" s="32"/>
      <c r="C117" s="33">
        <v>15</v>
      </c>
      <c r="D117" s="33">
        <v>1</v>
      </c>
      <c r="E117" s="34"/>
      <c r="F117" s="34"/>
      <c r="G117" s="18">
        <v>38302.400000000001</v>
      </c>
      <c r="H117" s="18">
        <v>0</v>
      </c>
      <c r="I117" s="18">
        <v>0</v>
      </c>
      <c r="J117" s="18">
        <v>0</v>
      </c>
      <c r="K117" s="18">
        <v>38302.400000000001</v>
      </c>
    </row>
    <row r="118" spans="1:11" s="30" customFormat="1" ht="19.5" customHeight="1">
      <c r="A118" s="27" t="s">
        <v>140</v>
      </c>
      <c r="B118" s="28"/>
      <c r="C118" s="29">
        <v>15</v>
      </c>
      <c r="D118" s="29">
        <v>1</v>
      </c>
      <c r="E118" s="25" t="s">
        <v>72</v>
      </c>
      <c r="F118" s="25" t="s">
        <v>22</v>
      </c>
      <c r="G118" s="22">
        <v>38302.400000000001</v>
      </c>
      <c r="H118" s="22">
        <v>0</v>
      </c>
      <c r="I118" s="22">
        <v>0</v>
      </c>
      <c r="J118" s="22">
        <v>0</v>
      </c>
      <c r="K118" s="22">
        <v>38302.400000000001</v>
      </c>
    </row>
    <row r="119" spans="1:11" s="35" customFormat="1">
      <c r="A119" s="31" t="s">
        <v>141</v>
      </c>
      <c r="B119" s="32"/>
      <c r="C119" s="33">
        <v>15</v>
      </c>
      <c r="D119" s="33">
        <v>2</v>
      </c>
      <c r="E119" s="34"/>
      <c r="F119" s="34"/>
      <c r="G119" s="18">
        <v>250</v>
      </c>
      <c r="H119" s="18">
        <v>250</v>
      </c>
      <c r="I119" s="18">
        <v>0</v>
      </c>
      <c r="J119" s="18">
        <v>0</v>
      </c>
      <c r="K119" s="18">
        <v>0</v>
      </c>
    </row>
    <row r="120" spans="1:11" s="30" customFormat="1" ht="27" customHeight="1">
      <c r="A120" s="27" t="s">
        <v>142</v>
      </c>
      <c r="B120" s="28"/>
      <c r="C120" s="29">
        <v>15</v>
      </c>
      <c r="D120" s="29">
        <v>2</v>
      </c>
      <c r="E120" s="25" t="s">
        <v>72</v>
      </c>
      <c r="F120" s="25" t="s">
        <v>39</v>
      </c>
      <c r="G120" s="22">
        <v>250</v>
      </c>
      <c r="H120" s="22">
        <v>250</v>
      </c>
      <c r="I120" s="22">
        <v>0</v>
      </c>
      <c r="J120" s="22">
        <v>0</v>
      </c>
      <c r="K120" s="22">
        <v>0</v>
      </c>
    </row>
    <row r="121" spans="1:11" s="16" customFormat="1" ht="26.25" customHeight="1">
      <c r="A121" s="11" t="s">
        <v>41</v>
      </c>
      <c r="B121" s="12"/>
      <c r="C121" s="33">
        <v>16</v>
      </c>
      <c r="D121" s="33"/>
      <c r="E121" s="34"/>
      <c r="F121" s="34"/>
      <c r="G121" s="45">
        <v>725</v>
      </c>
      <c r="H121" s="45">
        <v>725</v>
      </c>
      <c r="I121" s="45">
        <v>0</v>
      </c>
      <c r="J121" s="45">
        <v>0</v>
      </c>
      <c r="K121" s="45">
        <v>0</v>
      </c>
    </row>
    <row r="122" spans="1:11" s="16" customFormat="1" ht="24" customHeight="1">
      <c r="A122" s="31" t="s">
        <v>42</v>
      </c>
      <c r="B122" s="12"/>
      <c r="C122" s="33">
        <v>16</v>
      </c>
      <c r="D122" s="33">
        <v>1</v>
      </c>
      <c r="E122" s="34"/>
      <c r="F122" s="34"/>
      <c r="G122" s="45">
        <v>725</v>
      </c>
      <c r="H122" s="45">
        <v>725</v>
      </c>
      <c r="I122" s="45">
        <v>0</v>
      </c>
      <c r="J122" s="45">
        <v>0</v>
      </c>
      <c r="K122" s="45">
        <v>0</v>
      </c>
    </row>
    <row r="123" spans="1:11" ht="31.5">
      <c r="A123" s="1" t="s">
        <v>143</v>
      </c>
      <c r="C123" s="29">
        <v>16</v>
      </c>
      <c r="D123" s="29">
        <v>1</v>
      </c>
      <c r="E123" s="25" t="s">
        <v>44</v>
      </c>
      <c r="F123" s="25" t="s">
        <v>45</v>
      </c>
      <c r="G123" s="22">
        <v>725</v>
      </c>
      <c r="H123" s="22">
        <v>725</v>
      </c>
      <c r="I123" s="22">
        <v>0</v>
      </c>
      <c r="J123" s="22">
        <v>0</v>
      </c>
      <c r="K123" s="22">
        <v>0</v>
      </c>
    </row>
    <row r="124" spans="1:11" s="19" customFormat="1" ht="32.25" customHeight="1">
      <c r="A124" s="39" t="s">
        <v>144</v>
      </c>
      <c r="B124" s="13">
        <v>148</v>
      </c>
      <c r="C124" s="13"/>
      <c r="D124" s="13"/>
      <c r="E124" s="14"/>
      <c r="F124" s="14"/>
      <c r="G124" s="18">
        <v>3000</v>
      </c>
      <c r="H124" s="18">
        <v>3000</v>
      </c>
      <c r="I124" s="18">
        <v>0</v>
      </c>
      <c r="J124" s="18">
        <v>0</v>
      </c>
      <c r="K124" s="18">
        <v>0</v>
      </c>
    </row>
    <row r="125" spans="1:11" s="19" customFormat="1" ht="17.25" customHeight="1">
      <c r="A125" s="39" t="s">
        <v>145</v>
      </c>
      <c r="B125" s="13"/>
      <c r="C125" s="33">
        <v>8</v>
      </c>
      <c r="D125" s="33"/>
      <c r="E125" s="34"/>
      <c r="F125" s="34"/>
      <c r="G125" s="18">
        <v>3000</v>
      </c>
      <c r="H125" s="18">
        <v>3000</v>
      </c>
      <c r="I125" s="18">
        <v>0</v>
      </c>
      <c r="J125" s="18">
        <v>0</v>
      </c>
      <c r="K125" s="18">
        <v>0</v>
      </c>
    </row>
    <row r="126" spans="1:11" s="16" customFormat="1">
      <c r="A126" s="31" t="s">
        <v>146</v>
      </c>
      <c r="B126" s="12"/>
      <c r="C126" s="33">
        <v>8</v>
      </c>
      <c r="D126" s="33">
        <v>5</v>
      </c>
      <c r="E126" s="34"/>
      <c r="F126" s="34"/>
      <c r="G126" s="18">
        <v>3000</v>
      </c>
      <c r="H126" s="18">
        <v>3000</v>
      </c>
      <c r="I126" s="18">
        <v>0</v>
      </c>
      <c r="J126" s="18">
        <v>0</v>
      </c>
      <c r="K126" s="18">
        <v>0</v>
      </c>
    </row>
    <row r="127" spans="1:11" ht="47.25">
      <c r="A127" s="1" t="s">
        <v>147</v>
      </c>
      <c r="B127" s="12"/>
      <c r="C127" s="3">
        <v>8</v>
      </c>
      <c r="D127" s="3">
        <v>5</v>
      </c>
      <c r="E127" s="4" t="s">
        <v>148</v>
      </c>
      <c r="F127" s="4" t="s">
        <v>45</v>
      </c>
      <c r="G127" s="22">
        <v>1000</v>
      </c>
      <c r="H127" s="22">
        <v>1000</v>
      </c>
      <c r="I127" s="22">
        <v>0</v>
      </c>
      <c r="J127" s="22">
        <v>0</v>
      </c>
      <c r="K127" s="22">
        <v>0</v>
      </c>
    </row>
    <row r="128" spans="1:11" ht="31.5">
      <c r="A128" s="1" t="s">
        <v>149</v>
      </c>
      <c r="B128" s="12"/>
      <c r="C128" s="3">
        <v>8</v>
      </c>
      <c r="D128" s="3">
        <v>5</v>
      </c>
      <c r="E128" s="4" t="s">
        <v>148</v>
      </c>
      <c r="F128" s="4" t="s">
        <v>45</v>
      </c>
      <c r="G128" s="22">
        <v>2000</v>
      </c>
      <c r="H128" s="22">
        <v>2000</v>
      </c>
      <c r="I128" s="22">
        <v>0</v>
      </c>
      <c r="J128" s="22">
        <v>0</v>
      </c>
      <c r="K128" s="22">
        <v>0</v>
      </c>
    </row>
    <row r="129" spans="1:11" s="19" customFormat="1" ht="30.75" customHeight="1">
      <c r="A129" s="39" t="s">
        <v>150</v>
      </c>
      <c r="B129" s="13">
        <v>157</v>
      </c>
      <c r="C129" s="13"/>
      <c r="D129" s="13"/>
      <c r="E129" s="14"/>
      <c r="F129" s="14"/>
      <c r="G129" s="18">
        <v>455.2</v>
      </c>
      <c r="H129" s="18">
        <v>0</v>
      </c>
      <c r="I129" s="18">
        <v>455.2</v>
      </c>
      <c r="J129" s="18">
        <v>0</v>
      </c>
      <c r="K129" s="18">
        <v>0</v>
      </c>
    </row>
    <row r="130" spans="1:11" s="19" customFormat="1">
      <c r="A130" s="39" t="s">
        <v>151</v>
      </c>
      <c r="B130" s="13"/>
      <c r="C130" s="33">
        <v>7</v>
      </c>
      <c r="D130" s="33"/>
      <c r="E130" s="34"/>
      <c r="F130" s="34"/>
      <c r="G130" s="18">
        <v>455.2</v>
      </c>
      <c r="H130" s="18">
        <v>0</v>
      </c>
      <c r="I130" s="18">
        <v>455.2</v>
      </c>
      <c r="J130" s="18">
        <v>0</v>
      </c>
      <c r="K130" s="18">
        <v>0</v>
      </c>
    </row>
    <row r="131" spans="1:11" s="19" customFormat="1">
      <c r="A131" s="39" t="s">
        <v>152</v>
      </c>
      <c r="B131" s="13"/>
      <c r="C131" s="33">
        <v>7</v>
      </c>
      <c r="D131" s="33">
        <v>1</v>
      </c>
      <c r="E131" s="34"/>
      <c r="F131" s="34"/>
      <c r="G131" s="18">
        <v>455.2</v>
      </c>
      <c r="H131" s="18">
        <v>0</v>
      </c>
      <c r="I131" s="18">
        <v>455.2</v>
      </c>
      <c r="J131" s="18">
        <v>0</v>
      </c>
      <c r="K131" s="18">
        <v>0</v>
      </c>
    </row>
    <row r="132" spans="1:11" ht="47.25">
      <c r="A132" s="1" t="s">
        <v>153</v>
      </c>
      <c r="B132" s="12"/>
      <c r="C132" s="3">
        <v>7</v>
      </c>
      <c r="D132" s="3">
        <v>1</v>
      </c>
      <c r="E132" s="4" t="s">
        <v>154</v>
      </c>
      <c r="F132" s="4" t="s">
        <v>30</v>
      </c>
      <c r="G132" s="22">
        <v>455.2</v>
      </c>
      <c r="H132" s="22">
        <v>0</v>
      </c>
      <c r="I132" s="22">
        <v>455.2</v>
      </c>
      <c r="J132" s="22">
        <v>0</v>
      </c>
      <c r="K132" s="22">
        <v>0</v>
      </c>
    </row>
    <row r="133" spans="1:11" s="42" customFormat="1" ht="30" customHeight="1">
      <c r="A133" s="39" t="s">
        <v>155</v>
      </c>
      <c r="B133" s="33">
        <v>249</v>
      </c>
      <c r="C133" s="33"/>
      <c r="D133" s="33"/>
      <c r="E133" s="34"/>
      <c r="F133" s="34"/>
      <c r="G133" s="18">
        <v>31202.400000000001</v>
      </c>
      <c r="H133" s="18">
        <v>2444</v>
      </c>
      <c r="I133" s="18">
        <v>0</v>
      </c>
      <c r="J133" s="18">
        <v>0</v>
      </c>
      <c r="K133" s="18">
        <v>28758.400000000001</v>
      </c>
    </row>
    <row r="134" spans="1:11" s="35" customFormat="1" ht="31.5">
      <c r="A134" s="31" t="s">
        <v>156</v>
      </c>
      <c r="B134" s="32"/>
      <c r="C134" s="33">
        <v>20</v>
      </c>
      <c r="D134" s="33"/>
      <c r="E134" s="34"/>
      <c r="F134" s="34"/>
      <c r="G134" s="18">
        <v>31202.400000000001</v>
      </c>
      <c r="H134" s="18">
        <v>2444</v>
      </c>
      <c r="I134" s="18">
        <v>0</v>
      </c>
      <c r="J134" s="18">
        <v>0</v>
      </c>
      <c r="K134" s="18">
        <v>28758.400000000001</v>
      </c>
    </row>
    <row r="135" spans="1:11" s="35" customFormat="1">
      <c r="A135" s="31" t="s">
        <v>157</v>
      </c>
      <c r="B135" s="32"/>
      <c r="C135" s="33">
        <v>20</v>
      </c>
      <c r="D135" s="33">
        <v>9</v>
      </c>
      <c r="E135" s="34"/>
      <c r="F135" s="34"/>
      <c r="G135" s="18">
        <v>31202.400000000001</v>
      </c>
      <c r="H135" s="18">
        <v>2444</v>
      </c>
      <c r="I135" s="18">
        <v>0</v>
      </c>
      <c r="J135" s="18">
        <v>0</v>
      </c>
      <c r="K135" s="18">
        <v>28758.400000000001</v>
      </c>
    </row>
    <row r="136" spans="1:11" s="30" customFormat="1">
      <c r="A136" s="27" t="s">
        <v>158</v>
      </c>
      <c r="B136" s="28"/>
      <c r="C136" s="29">
        <v>20</v>
      </c>
      <c r="D136" s="29">
        <v>9</v>
      </c>
      <c r="E136" s="25" t="s">
        <v>159</v>
      </c>
      <c r="F136" s="25" t="s">
        <v>160</v>
      </c>
      <c r="G136" s="22">
        <v>31202.400000000001</v>
      </c>
      <c r="H136" s="22">
        <v>2444</v>
      </c>
      <c r="I136" s="22">
        <v>0</v>
      </c>
      <c r="J136" s="22">
        <v>0</v>
      </c>
      <c r="K136" s="22">
        <v>28758.400000000001</v>
      </c>
    </row>
    <row r="137" spans="1:11" s="42" customFormat="1" ht="29.25" customHeight="1">
      <c r="A137" s="39" t="s">
        <v>161</v>
      </c>
      <c r="B137" s="44">
        <v>264</v>
      </c>
      <c r="C137" s="33"/>
      <c r="D137" s="33"/>
      <c r="E137" s="34"/>
      <c r="F137" s="34"/>
      <c r="G137" s="18">
        <v>720761.9</v>
      </c>
      <c r="H137" s="18">
        <v>0</v>
      </c>
      <c r="I137" s="18">
        <v>0</v>
      </c>
      <c r="J137" s="18">
        <v>0</v>
      </c>
      <c r="K137" s="18">
        <v>720761.9</v>
      </c>
    </row>
    <row r="138" spans="1:11" s="35" customFormat="1" ht="31.5">
      <c r="A138" s="31" t="s">
        <v>162</v>
      </c>
      <c r="B138" s="32"/>
      <c r="C138" s="33">
        <v>14</v>
      </c>
      <c r="D138" s="33"/>
      <c r="E138" s="34"/>
      <c r="F138" s="34"/>
      <c r="G138" s="18">
        <v>720761.9</v>
      </c>
      <c r="H138" s="18">
        <v>0</v>
      </c>
      <c r="I138" s="18">
        <v>0</v>
      </c>
      <c r="J138" s="18">
        <v>0</v>
      </c>
      <c r="K138" s="18">
        <v>720761.9</v>
      </c>
    </row>
    <row r="139" spans="1:11" s="35" customFormat="1">
      <c r="A139" s="31" t="s">
        <v>163</v>
      </c>
      <c r="B139" s="32"/>
      <c r="C139" s="33">
        <v>14</v>
      </c>
      <c r="D139" s="33">
        <v>7</v>
      </c>
      <c r="E139" s="34"/>
      <c r="F139" s="34"/>
      <c r="G139" s="18">
        <v>720761.9</v>
      </c>
      <c r="H139" s="18">
        <v>0</v>
      </c>
      <c r="I139" s="18">
        <v>0</v>
      </c>
      <c r="J139" s="18">
        <v>0</v>
      </c>
      <c r="K139" s="18">
        <v>720761.9</v>
      </c>
    </row>
    <row r="140" spans="1:11" s="30" customFormat="1">
      <c r="A140" s="27" t="s">
        <v>164</v>
      </c>
      <c r="B140" s="28"/>
      <c r="C140" s="29">
        <v>14</v>
      </c>
      <c r="D140" s="29">
        <v>7</v>
      </c>
      <c r="E140" s="25" t="s">
        <v>165</v>
      </c>
      <c r="F140" s="25" t="s">
        <v>45</v>
      </c>
      <c r="G140" s="22">
        <v>720761.9</v>
      </c>
      <c r="H140" s="22">
        <v>0</v>
      </c>
      <c r="I140" s="22">
        <v>0</v>
      </c>
      <c r="J140" s="22">
        <v>0</v>
      </c>
      <c r="K140" s="22">
        <v>720761.9</v>
      </c>
    </row>
    <row r="141" spans="1:11" s="42" customFormat="1" ht="26.25" customHeight="1">
      <c r="A141" s="39" t="s">
        <v>166</v>
      </c>
      <c r="B141" s="33">
        <v>284</v>
      </c>
      <c r="C141" s="33"/>
      <c r="D141" s="33"/>
      <c r="E141" s="34"/>
      <c r="F141" s="34"/>
      <c r="G141" s="18">
        <f>G142+G146</f>
        <v>151049.40000000002</v>
      </c>
      <c r="H141" s="18">
        <f t="shared" ref="H141:K141" si="5">H142+H146</f>
        <v>0</v>
      </c>
      <c r="I141" s="18">
        <f t="shared" si="5"/>
        <v>0</v>
      </c>
      <c r="J141" s="18">
        <f t="shared" si="5"/>
        <v>4371.2</v>
      </c>
      <c r="K141" s="18">
        <f t="shared" si="5"/>
        <v>146678.20000000001</v>
      </c>
    </row>
    <row r="142" spans="1:11" s="35" customFormat="1">
      <c r="A142" s="31" t="s">
        <v>167</v>
      </c>
      <c r="B142" s="32"/>
      <c r="C142" s="33">
        <v>12</v>
      </c>
      <c r="D142" s="33"/>
      <c r="E142" s="34"/>
      <c r="F142" s="34"/>
      <c r="G142" s="18">
        <f>G143</f>
        <v>4371.2</v>
      </c>
      <c r="H142" s="18">
        <f t="shared" ref="H142:K142" si="6">H143</f>
        <v>0</v>
      </c>
      <c r="I142" s="18">
        <f t="shared" si="6"/>
        <v>0</v>
      </c>
      <c r="J142" s="18">
        <f t="shared" si="6"/>
        <v>4371.2</v>
      </c>
      <c r="K142" s="18">
        <f t="shared" si="6"/>
        <v>0</v>
      </c>
    </row>
    <row r="143" spans="1:11" s="35" customFormat="1">
      <c r="A143" s="31" t="s">
        <v>168</v>
      </c>
      <c r="B143" s="32"/>
      <c r="C143" s="33">
        <v>12</v>
      </c>
      <c r="D143" s="33">
        <v>1</v>
      </c>
      <c r="E143" s="34"/>
      <c r="F143" s="34"/>
      <c r="G143" s="18">
        <f>G144+G145</f>
        <v>4371.2</v>
      </c>
      <c r="H143" s="18">
        <f t="shared" ref="H143:K143" si="7">H144+H145</f>
        <v>0</v>
      </c>
      <c r="I143" s="18">
        <f t="shared" si="7"/>
        <v>0</v>
      </c>
      <c r="J143" s="18">
        <f t="shared" si="7"/>
        <v>4371.2</v>
      </c>
      <c r="K143" s="18">
        <f t="shared" si="7"/>
        <v>0</v>
      </c>
    </row>
    <row r="144" spans="1:11" s="30" customFormat="1" ht="29.25" customHeight="1">
      <c r="A144" s="27" t="s">
        <v>169</v>
      </c>
      <c r="B144" s="28"/>
      <c r="C144" s="29">
        <v>12</v>
      </c>
      <c r="D144" s="29">
        <v>1</v>
      </c>
      <c r="E144" s="25" t="s">
        <v>170</v>
      </c>
      <c r="F144" s="25" t="s">
        <v>23</v>
      </c>
      <c r="G144" s="22">
        <v>4282.8</v>
      </c>
      <c r="H144" s="22">
        <v>0</v>
      </c>
      <c r="I144" s="22">
        <v>0</v>
      </c>
      <c r="J144" s="22">
        <v>4282.8</v>
      </c>
      <c r="K144" s="22">
        <v>0</v>
      </c>
    </row>
    <row r="145" spans="1:11" s="30" customFormat="1" ht="63">
      <c r="A145" s="27" t="s">
        <v>171</v>
      </c>
      <c r="B145" s="28"/>
      <c r="C145" s="29">
        <v>12</v>
      </c>
      <c r="D145" s="29">
        <v>1</v>
      </c>
      <c r="E145" s="25" t="s">
        <v>170</v>
      </c>
      <c r="F145" s="25" t="s">
        <v>23</v>
      </c>
      <c r="G145" s="22">
        <v>88.4</v>
      </c>
      <c r="H145" s="22">
        <v>0</v>
      </c>
      <c r="I145" s="22">
        <v>0</v>
      </c>
      <c r="J145" s="22">
        <v>88.4</v>
      </c>
      <c r="K145" s="22">
        <v>0</v>
      </c>
    </row>
    <row r="146" spans="1:11" s="35" customFormat="1" ht="31.5">
      <c r="A146" s="31" t="s">
        <v>69</v>
      </c>
      <c r="B146" s="32"/>
      <c r="C146" s="33">
        <v>15</v>
      </c>
      <c r="D146" s="33"/>
      <c r="E146" s="34"/>
      <c r="F146" s="34"/>
      <c r="G146" s="18">
        <v>146678.20000000001</v>
      </c>
      <c r="H146" s="18">
        <v>0</v>
      </c>
      <c r="I146" s="18">
        <v>0</v>
      </c>
      <c r="J146" s="18">
        <v>0</v>
      </c>
      <c r="K146" s="18">
        <v>146678.20000000001</v>
      </c>
    </row>
    <row r="147" spans="1:11" s="35" customFormat="1">
      <c r="A147" s="31" t="s">
        <v>141</v>
      </c>
      <c r="B147" s="32"/>
      <c r="C147" s="33">
        <v>15</v>
      </c>
      <c r="D147" s="33">
        <v>2</v>
      </c>
      <c r="E147" s="34"/>
      <c r="F147" s="34"/>
      <c r="G147" s="18">
        <v>146678.20000000001</v>
      </c>
      <c r="H147" s="18">
        <v>0</v>
      </c>
      <c r="I147" s="18">
        <v>0</v>
      </c>
      <c r="J147" s="18">
        <v>0</v>
      </c>
      <c r="K147" s="18">
        <v>146678.20000000001</v>
      </c>
    </row>
    <row r="148" spans="1:11" s="30" customFormat="1" ht="31.5">
      <c r="A148" s="27" t="s">
        <v>172</v>
      </c>
      <c r="B148" s="32"/>
      <c r="C148" s="29">
        <v>15</v>
      </c>
      <c r="D148" s="29">
        <v>2</v>
      </c>
      <c r="E148" s="25" t="s">
        <v>72</v>
      </c>
      <c r="F148" s="25" t="s">
        <v>39</v>
      </c>
      <c r="G148" s="22">
        <v>133.69999999999999</v>
      </c>
      <c r="H148" s="22">
        <v>0</v>
      </c>
      <c r="I148" s="22">
        <v>0</v>
      </c>
      <c r="J148" s="22">
        <v>0</v>
      </c>
      <c r="K148" s="22">
        <v>133.69999999999999</v>
      </c>
    </row>
    <row r="149" spans="1:11" s="30" customFormat="1" ht="29.25" customHeight="1">
      <c r="A149" s="27" t="s">
        <v>173</v>
      </c>
      <c r="B149" s="32"/>
      <c r="C149" s="29">
        <v>15</v>
      </c>
      <c r="D149" s="29">
        <v>2</v>
      </c>
      <c r="E149" s="25" t="s">
        <v>72</v>
      </c>
      <c r="F149" s="25" t="s">
        <v>39</v>
      </c>
      <c r="G149" s="22">
        <v>143649.5</v>
      </c>
      <c r="H149" s="22">
        <v>0</v>
      </c>
      <c r="I149" s="22">
        <v>0</v>
      </c>
      <c r="J149" s="22">
        <v>0</v>
      </c>
      <c r="K149" s="22">
        <v>143649.5</v>
      </c>
    </row>
    <row r="150" spans="1:11" s="50" customFormat="1">
      <c r="A150" s="46" t="s">
        <v>174</v>
      </c>
      <c r="B150" s="47"/>
      <c r="C150" s="48">
        <v>15</v>
      </c>
      <c r="D150" s="48">
        <v>2</v>
      </c>
      <c r="E150" s="49" t="s">
        <v>72</v>
      </c>
      <c r="F150" s="49" t="s">
        <v>39</v>
      </c>
      <c r="G150" s="22">
        <v>2895</v>
      </c>
      <c r="H150" s="22">
        <v>0</v>
      </c>
      <c r="I150" s="22">
        <v>0</v>
      </c>
      <c r="J150" s="22">
        <v>0</v>
      </c>
      <c r="K150" s="22">
        <v>2895</v>
      </c>
    </row>
    <row r="151" spans="1:11" s="42" customFormat="1" ht="30" customHeight="1">
      <c r="A151" s="39" t="s">
        <v>175</v>
      </c>
      <c r="B151" s="33">
        <v>456</v>
      </c>
      <c r="C151" s="33"/>
      <c r="D151" s="33"/>
      <c r="E151" s="34"/>
      <c r="F151" s="34"/>
      <c r="G151" s="18">
        <v>1070311.7</v>
      </c>
      <c r="H151" s="18">
        <v>0</v>
      </c>
      <c r="I151" s="18">
        <v>0</v>
      </c>
      <c r="J151" s="18">
        <v>0</v>
      </c>
      <c r="K151" s="18">
        <v>1070311.7</v>
      </c>
    </row>
    <row r="152" spans="1:11" s="35" customFormat="1" ht="31.5">
      <c r="A152" s="31" t="s">
        <v>176</v>
      </c>
      <c r="B152" s="32"/>
      <c r="C152" s="33">
        <v>11</v>
      </c>
      <c r="D152" s="33"/>
      <c r="E152" s="34"/>
      <c r="F152" s="34"/>
      <c r="G152" s="18">
        <v>620530.69999999995</v>
      </c>
      <c r="H152" s="18">
        <v>0</v>
      </c>
      <c r="I152" s="18">
        <v>0</v>
      </c>
      <c r="J152" s="18">
        <v>0</v>
      </c>
      <c r="K152" s="18">
        <v>620530.69999999995</v>
      </c>
    </row>
    <row r="153" spans="1:11" s="35" customFormat="1" ht="47.25">
      <c r="A153" s="31" t="s">
        <v>177</v>
      </c>
      <c r="B153" s="32"/>
      <c r="C153" s="33">
        <v>11</v>
      </c>
      <c r="D153" s="33">
        <v>5</v>
      </c>
      <c r="E153" s="34"/>
      <c r="F153" s="34"/>
      <c r="G153" s="18">
        <v>620530.69999999995</v>
      </c>
      <c r="H153" s="18">
        <v>0</v>
      </c>
      <c r="I153" s="18">
        <v>0</v>
      </c>
      <c r="J153" s="18">
        <v>0</v>
      </c>
      <c r="K153" s="18">
        <v>620530.69999999995</v>
      </c>
    </row>
    <row r="154" spans="1:11" s="30" customFormat="1">
      <c r="A154" s="27" t="s">
        <v>178</v>
      </c>
      <c r="B154" s="32"/>
      <c r="C154" s="29">
        <v>11</v>
      </c>
      <c r="D154" s="29">
        <v>5</v>
      </c>
      <c r="E154" s="25" t="s">
        <v>179</v>
      </c>
      <c r="F154" s="25" t="s">
        <v>86</v>
      </c>
      <c r="G154" s="22">
        <v>620530.69999999995</v>
      </c>
      <c r="H154" s="22">
        <v>0</v>
      </c>
      <c r="I154" s="22">
        <v>0</v>
      </c>
      <c r="J154" s="22">
        <v>0</v>
      </c>
      <c r="K154" s="22">
        <v>620530.69999999995</v>
      </c>
    </row>
    <row r="155" spans="1:11" s="35" customFormat="1" ht="31.5">
      <c r="A155" s="31" t="s">
        <v>162</v>
      </c>
      <c r="B155" s="32"/>
      <c r="C155" s="33">
        <v>14</v>
      </c>
      <c r="D155" s="33"/>
      <c r="E155" s="34"/>
      <c r="F155" s="34"/>
      <c r="G155" s="18">
        <v>449781</v>
      </c>
      <c r="H155" s="18">
        <v>0</v>
      </c>
      <c r="I155" s="18">
        <v>0</v>
      </c>
      <c r="J155" s="18">
        <v>0</v>
      </c>
      <c r="K155" s="18">
        <v>449781</v>
      </c>
    </row>
    <row r="156" spans="1:11" s="35" customFormat="1" ht="19.5" customHeight="1">
      <c r="A156" s="31" t="s">
        <v>163</v>
      </c>
      <c r="B156" s="32"/>
      <c r="C156" s="33">
        <v>14</v>
      </c>
      <c r="D156" s="33">
        <v>7</v>
      </c>
      <c r="E156" s="34"/>
      <c r="F156" s="34"/>
      <c r="G156" s="18">
        <v>449781</v>
      </c>
      <c r="H156" s="18">
        <v>0</v>
      </c>
      <c r="I156" s="18">
        <v>0</v>
      </c>
      <c r="J156" s="18">
        <v>0</v>
      </c>
      <c r="K156" s="18">
        <v>449781</v>
      </c>
    </row>
    <row r="157" spans="1:11" s="30" customFormat="1" ht="21.75" customHeight="1">
      <c r="A157" s="27" t="s">
        <v>180</v>
      </c>
      <c r="B157" s="32"/>
      <c r="C157" s="29">
        <v>14</v>
      </c>
      <c r="D157" s="29">
        <v>7</v>
      </c>
      <c r="E157" s="25" t="s">
        <v>165</v>
      </c>
      <c r="F157" s="25" t="s">
        <v>45</v>
      </c>
      <c r="G157" s="22">
        <v>449781</v>
      </c>
      <c r="H157" s="22">
        <v>0</v>
      </c>
      <c r="I157" s="22">
        <v>0</v>
      </c>
      <c r="J157" s="22">
        <v>0</v>
      </c>
      <c r="K157" s="22">
        <v>449781</v>
      </c>
    </row>
    <row r="158" spans="1:11" s="35" customFormat="1" ht="24.75" customHeight="1">
      <c r="A158" s="39" t="s">
        <v>181</v>
      </c>
      <c r="B158" s="33">
        <v>458</v>
      </c>
      <c r="C158" s="33"/>
      <c r="D158" s="33"/>
      <c r="E158" s="34"/>
      <c r="F158" s="34"/>
      <c r="G158" s="18">
        <v>3500</v>
      </c>
      <c r="H158" s="18">
        <v>3500</v>
      </c>
      <c r="I158" s="18">
        <v>0</v>
      </c>
      <c r="J158" s="18">
        <v>0</v>
      </c>
      <c r="K158" s="18">
        <v>0</v>
      </c>
    </row>
    <row r="159" spans="1:11" s="16" customFormat="1" ht="31.5">
      <c r="A159" s="11" t="s">
        <v>176</v>
      </c>
      <c r="B159" s="12"/>
      <c r="C159" s="13">
        <v>11</v>
      </c>
      <c r="D159" s="13"/>
      <c r="E159" s="14"/>
      <c r="F159" s="14"/>
      <c r="G159" s="18">
        <v>3500</v>
      </c>
      <c r="H159" s="18">
        <v>3500</v>
      </c>
      <c r="I159" s="18">
        <v>0</v>
      </c>
      <c r="J159" s="18">
        <v>0</v>
      </c>
      <c r="K159" s="18">
        <v>0</v>
      </c>
    </row>
    <row r="160" spans="1:11" s="16" customFormat="1">
      <c r="A160" s="11" t="s">
        <v>182</v>
      </c>
      <c r="B160" s="12"/>
      <c r="C160" s="13">
        <v>11</v>
      </c>
      <c r="D160" s="13">
        <v>1</v>
      </c>
      <c r="E160" s="14"/>
      <c r="F160" s="14"/>
      <c r="G160" s="18">
        <v>3500</v>
      </c>
      <c r="H160" s="18">
        <v>3500</v>
      </c>
      <c r="I160" s="18">
        <v>0</v>
      </c>
      <c r="J160" s="18">
        <v>0</v>
      </c>
      <c r="K160" s="18">
        <v>0</v>
      </c>
    </row>
    <row r="161" spans="1:11" s="16" customFormat="1" ht="47.25">
      <c r="A161" s="27" t="s">
        <v>183</v>
      </c>
      <c r="B161" s="12"/>
      <c r="C161" s="3">
        <v>11</v>
      </c>
      <c r="D161" s="3">
        <v>1</v>
      </c>
      <c r="E161" s="4" t="s">
        <v>179</v>
      </c>
      <c r="F161" s="4" t="s">
        <v>125</v>
      </c>
      <c r="G161" s="22">
        <v>3241.5</v>
      </c>
      <c r="H161" s="22">
        <v>3241.5</v>
      </c>
      <c r="I161" s="22">
        <v>0</v>
      </c>
      <c r="J161" s="22">
        <v>0</v>
      </c>
      <c r="K161" s="22">
        <v>0</v>
      </c>
    </row>
    <row r="162" spans="1:11" s="16" customFormat="1" ht="31.5">
      <c r="A162" s="27" t="s">
        <v>184</v>
      </c>
      <c r="B162" s="12"/>
      <c r="C162" s="3">
        <v>11</v>
      </c>
      <c r="D162" s="3">
        <v>1</v>
      </c>
      <c r="E162" s="4" t="s">
        <v>179</v>
      </c>
      <c r="F162" s="4" t="s">
        <v>125</v>
      </c>
      <c r="G162" s="22">
        <v>258.5</v>
      </c>
      <c r="H162" s="22">
        <v>258.5</v>
      </c>
      <c r="I162" s="22">
        <v>0</v>
      </c>
      <c r="J162" s="22">
        <v>0</v>
      </c>
      <c r="K162" s="22">
        <v>0</v>
      </c>
    </row>
    <row r="163" spans="1:11" s="35" customFormat="1" ht="24" customHeight="1">
      <c r="A163" s="31" t="s">
        <v>16</v>
      </c>
      <c r="B163" s="32"/>
      <c r="C163" s="33"/>
      <c r="D163" s="33"/>
      <c r="E163" s="34"/>
      <c r="F163" s="34"/>
      <c r="G163" s="51">
        <f>G165+G167+G169+G172+G174+G180+G184+G186+G189+G192+G194+G197+G199+G201+G204+G207</f>
        <v>2512273.5999999996</v>
      </c>
      <c r="H163" s="51">
        <f>H165+H167+H169+H172+H174+H180+H184+H186+H189+H192+H194+H197+H199+H201+H204+H207</f>
        <v>305475.30000000005</v>
      </c>
      <c r="I163" s="51">
        <f>I165+I167+I169+I172+I174+I180+I184+I186+I189+I192+I194+I197+I199+I201+I204+I207</f>
        <v>16455.2</v>
      </c>
      <c r="J163" s="51">
        <f>J165+J167+J169+J172+J174+J180+J184+J186+J189+J192+J194+J197+J199+J201+J204+J207</f>
        <v>4371.2</v>
      </c>
      <c r="K163" s="51">
        <f>K165+K167+K169+K172+K174+K180+K184+K186+K189+K192+K194+K197+K199+K201+K204+K207</f>
        <v>2185971.9</v>
      </c>
    </row>
    <row r="164" spans="1:11" s="35" customFormat="1">
      <c r="A164" s="31" t="s">
        <v>185</v>
      </c>
      <c r="B164" s="32"/>
      <c r="C164" s="33"/>
      <c r="D164" s="33"/>
      <c r="E164" s="34"/>
      <c r="F164" s="34"/>
      <c r="G164" s="18">
        <v>0</v>
      </c>
      <c r="H164" s="18">
        <v>0</v>
      </c>
      <c r="I164" s="18">
        <v>0</v>
      </c>
      <c r="J164" s="18">
        <v>0</v>
      </c>
      <c r="K164" s="18">
        <v>0</v>
      </c>
    </row>
    <row r="165" spans="1:11" s="35" customFormat="1">
      <c r="A165" s="31" t="s">
        <v>50</v>
      </c>
      <c r="B165" s="32"/>
      <c r="C165" s="33">
        <v>1</v>
      </c>
      <c r="D165" s="33"/>
      <c r="E165" s="34"/>
      <c r="F165" s="34"/>
      <c r="G165" s="18">
        <f>G166</f>
        <v>31818.9</v>
      </c>
      <c r="H165" s="18">
        <f t="shared" ref="H165:K165" si="8">H166</f>
        <v>6170</v>
      </c>
      <c r="I165" s="18">
        <f t="shared" si="8"/>
        <v>0</v>
      </c>
      <c r="J165" s="18">
        <f t="shared" si="8"/>
        <v>0</v>
      </c>
      <c r="K165" s="18">
        <f t="shared" si="8"/>
        <v>25648.9</v>
      </c>
    </row>
    <row r="166" spans="1:11" s="30" customFormat="1">
      <c r="A166" s="27" t="s">
        <v>51</v>
      </c>
      <c r="B166" s="28"/>
      <c r="C166" s="29">
        <v>1</v>
      </c>
      <c r="D166" s="29">
        <v>3</v>
      </c>
      <c r="E166" s="25"/>
      <c r="F166" s="25"/>
      <c r="G166" s="22">
        <f>G36</f>
        <v>31818.9</v>
      </c>
      <c r="H166" s="22">
        <f t="shared" ref="H166:K166" si="9">H36</f>
        <v>6170</v>
      </c>
      <c r="I166" s="22">
        <f t="shared" si="9"/>
        <v>0</v>
      </c>
      <c r="J166" s="22">
        <f t="shared" si="9"/>
        <v>0</v>
      </c>
      <c r="K166" s="22">
        <f t="shared" si="9"/>
        <v>25648.9</v>
      </c>
    </row>
    <row r="167" spans="1:11" s="35" customFormat="1">
      <c r="A167" s="31" t="s">
        <v>134</v>
      </c>
      <c r="B167" s="32"/>
      <c r="C167" s="33">
        <v>2</v>
      </c>
      <c r="D167" s="33"/>
      <c r="E167" s="34"/>
      <c r="F167" s="34"/>
      <c r="G167" s="18">
        <v>700</v>
      </c>
      <c r="H167" s="18">
        <v>700</v>
      </c>
      <c r="I167" s="18">
        <v>0</v>
      </c>
      <c r="J167" s="18">
        <v>0</v>
      </c>
      <c r="K167" s="18">
        <v>0</v>
      </c>
    </row>
    <row r="168" spans="1:11" s="30" customFormat="1">
      <c r="A168" s="27" t="s">
        <v>135</v>
      </c>
      <c r="B168" s="28"/>
      <c r="C168" s="29">
        <v>2</v>
      </c>
      <c r="D168" s="29">
        <v>4</v>
      </c>
      <c r="E168" s="25"/>
      <c r="F168" s="25"/>
      <c r="G168" s="22">
        <v>700</v>
      </c>
      <c r="H168" s="22">
        <v>700</v>
      </c>
      <c r="I168" s="22">
        <v>0</v>
      </c>
      <c r="J168" s="22">
        <v>0</v>
      </c>
      <c r="K168" s="22">
        <v>0</v>
      </c>
    </row>
    <row r="169" spans="1:11" s="35" customFormat="1">
      <c r="A169" s="31" t="s">
        <v>25</v>
      </c>
      <c r="B169" s="32"/>
      <c r="C169" s="33">
        <v>4</v>
      </c>
      <c r="D169" s="33"/>
      <c r="E169" s="34"/>
      <c r="F169" s="34"/>
      <c r="G169" s="51">
        <v>54163.199999999997</v>
      </c>
      <c r="H169" s="51">
        <v>51163.199999999997</v>
      </c>
      <c r="I169" s="51">
        <v>3000</v>
      </c>
      <c r="J169" s="51">
        <v>0</v>
      </c>
      <c r="K169" s="51">
        <v>0</v>
      </c>
    </row>
    <row r="170" spans="1:11" s="56" customFormat="1">
      <c r="A170" s="27" t="s">
        <v>26</v>
      </c>
      <c r="B170" s="52"/>
      <c r="C170" s="53">
        <v>4</v>
      </c>
      <c r="D170" s="53">
        <v>3</v>
      </c>
      <c r="E170" s="54"/>
      <c r="F170" s="54"/>
      <c r="G170" s="55">
        <v>51163.199999999997</v>
      </c>
      <c r="H170" s="55">
        <v>51163.199999999997</v>
      </c>
      <c r="I170" s="55">
        <v>0</v>
      </c>
      <c r="J170" s="55">
        <v>0</v>
      </c>
      <c r="K170" s="55">
        <v>0</v>
      </c>
    </row>
    <row r="171" spans="1:11" s="56" customFormat="1">
      <c r="A171" s="27" t="s">
        <v>105</v>
      </c>
      <c r="B171" s="52"/>
      <c r="C171" s="53">
        <v>4</v>
      </c>
      <c r="D171" s="53">
        <v>6</v>
      </c>
      <c r="E171" s="54"/>
      <c r="F171" s="54"/>
      <c r="G171" s="22">
        <v>3000</v>
      </c>
      <c r="H171" s="22">
        <v>0</v>
      </c>
      <c r="I171" s="22">
        <v>3000</v>
      </c>
      <c r="J171" s="22">
        <v>0</v>
      </c>
      <c r="K171" s="22">
        <v>0</v>
      </c>
    </row>
    <row r="172" spans="1:11" s="35" customFormat="1">
      <c r="A172" s="31" t="s">
        <v>18</v>
      </c>
      <c r="B172" s="32"/>
      <c r="C172" s="33" t="s">
        <v>19</v>
      </c>
      <c r="D172" s="33"/>
      <c r="E172" s="34"/>
      <c r="F172" s="34"/>
      <c r="G172" s="18">
        <v>8000</v>
      </c>
      <c r="H172" s="18">
        <v>8000</v>
      </c>
      <c r="I172" s="18">
        <v>0</v>
      </c>
      <c r="J172" s="18">
        <v>0</v>
      </c>
      <c r="K172" s="18">
        <v>0</v>
      </c>
    </row>
    <row r="173" spans="1:11" s="56" customFormat="1">
      <c r="A173" s="27" t="s">
        <v>20</v>
      </c>
      <c r="B173" s="52"/>
      <c r="C173" s="21" t="s">
        <v>19</v>
      </c>
      <c r="D173" s="3">
        <v>1</v>
      </c>
      <c r="E173" s="4"/>
      <c r="F173" s="4"/>
      <c r="G173" s="22">
        <v>8000</v>
      </c>
      <c r="H173" s="22">
        <v>8000</v>
      </c>
      <c r="I173" s="22">
        <v>0</v>
      </c>
      <c r="J173" s="22">
        <v>0</v>
      </c>
      <c r="K173" s="22">
        <v>0</v>
      </c>
    </row>
    <row r="174" spans="1:11" s="35" customFormat="1" ht="18" customHeight="1">
      <c r="A174" s="31" t="s">
        <v>108</v>
      </c>
      <c r="B174" s="32"/>
      <c r="C174" s="33">
        <v>5</v>
      </c>
      <c r="D174" s="33"/>
      <c r="E174" s="34"/>
      <c r="F174" s="34"/>
      <c r="G174" s="18">
        <f>SUM(G175:G179)</f>
        <v>58281.3</v>
      </c>
      <c r="H174" s="18">
        <f>SUM(H175:H179)</f>
        <v>41561.300000000003</v>
      </c>
      <c r="I174" s="18">
        <f t="shared" ref="I174:K174" si="10">SUM(I175:I179)</f>
        <v>0</v>
      </c>
      <c r="J174" s="18">
        <f t="shared" si="10"/>
        <v>0</v>
      </c>
      <c r="K174" s="18">
        <f t="shared" si="10"/>
        <v>16720</v>
      </c>
    </row>
    <row r="175" spans="1:11" s="30" customFormat="1">
      <c r="A175" s="27" t="s">
        <v>118</v>
      </c>
      <c r="B175" s="28"/>
      <c r="C175" s="29">
        <v>5</v>
      </c>
      <c r="D175" s="29">
        <v>1</v>
      </c>
      <c r="E175" s="25"/>
      <c r="F175" s="25"/>
      <c r="G175" s="22">
        <v>1500</v>
      </c>
      <c r="H175" s="22">
        <v>1500</v>
      </c>
      <c r="I175" s="22">
        <v>0</v>
      </c>
      <c r="J175" s="22">
        <v>0</v>
      </c>
      <c r="K175" s="22">
        <v>0</v>
      </c>
    </row>
    <row r="176" spans="1:11" s="30" customFormat="1">
      <c r="A176" s="27" t="s">
        <v>121</v>
      </c>
      <c r="B176" s="28"/>
      <c r="C176" s="29">
        <v>5</v>
      </c>
      <c r="D176" s="29">
        <v>2</v>
      </c>
      <c r="E176" s="25"/>
      <c r="F176" s="25"/>
      <c r="G176" s="22">
        <v>2250</v>
      </c>
      <c r="H176" s="22">
        <v>2250</v>
      </c>
      <c r="I176" s="22">
        <v>0</v>
      </c>
      <c r="J176" s="22">
        <v>0</v>
      </c>
      <c r="K176" s="22">
        <v>0</v>
      </c>
    </row>
    <row r="177" spans="1:11" s="30" customFormat="1">
      <c r="A177" s="27" t="s">
        <v>109</v>
      </c>
      <c r="B177" s="28"/>
      <c r="C177" s="29">
        <v>5</v>
      </c>
      <c r="D177" s="29">
        <v>3</v>
      </c>
      <c r="E177" s="25"/>
      <c r="F177" s="25"/>
      <c r="G177" s="22">
        <v>43392</v>
      </c>
      <c r="H177" s="22">
        <v>26672</v>
      </c>
      <c r="I177" s="22">
        <v>0</v>
      </c>
      <c r="J177" s="22">
        <v>0</v>
      </c>
      <c r="K177" s="22">
        <v>16720</v>
      </c>
    </row>
    <row r="178" spans="1:11" s="30" customFormat="1">
      <c r="A178" s="27" t="s">
        <v>123</v>
      </c>
      <c r="B178" s="28"/>
      <c r="C178" s="29">
        <v>5</v>
      </c>
      <c r="D178" s="29">
        <v>5</v>
      </c>
      <c r="E178" s="25"/>
      <c r="F178" s="25"/>
      <c r="G178" s="22">
        <v>9750</v>
      </c>
      <c r="H178" s="22">
        <v>9750</v>
      </c>
      <c r="I178" s="22">
        <v>0</v>
      </c>
      <c r="J178" s="22">
        <v>0</v>
      </c>
      <c r="K178" s="22">
        <v>0</v>
      </c>
    </row>
    <row r="179" spans="1:11" s="30" customFormat="1">
      <c r="A179" s="27" t="s">
        <v>130</v>
      </c>
      <c r="B179" s="28"/>
      <c r="C179" s="29">
        <v>5</v>
      </c>
      <c r="D179" s="29">
        <v>6</v>
      </c>
      <c r="E179" s="25"/>
      <c r="F179" s="25"/>
      <c r="G179" s="22">
        <f>G106</f>
        <v>1389.3</v>
      </c>
      <c r="H179" s="22">
        <f>H106</f>
        <v>1389.3</v>
      </c>
      <c r="I179" s="22">
        <v>0</v>
      </c>
      <c r="J179" s="22">
        <v>0</v>
      </c>
      <c r="K179" s="22">
        <v>0</v>
      </c>
    </row>
    <row r="180" spans="1:11" s="35" customFormat="1">
      <c r="A180" s="31" t="s">
        <v>59</v>
      </c>
      <c r="B180" s="32"/>
      <c r="C180" s="33">
        <v>6</v>
      </c>
      <c r="D180" s="33"/>
      <c r="E180" s="34"/>
      <c r="F180" s="34"/>
      <c r="G180" s="18">
        <v>23777.1</v>
      </c>
      <c r="H180" s="18">
        <v>23777.1</v>
      </c>
      <c r="I180" s="18">
        <v>0</v>
      </c>
      <c r="J180" s="18">
        <v>0</v>
      </c>
      <c r="K180" s="18">
        <v>0</v>
      </c>
    </row>
    <row r="181" spans="1:11" s="30" customFormat="1">
      <c r="A181" s="27" t="s">
        <v>138</v>
      </c>
      <c r="B181" s="28"/>
      <c r="C181" s="29">
        <v>6</v>
      </c>
      <c r="D181" s="29">
        <v>1</v>
      </c>
      <c r="E181" s="25"/>
      <c r="F181" s="25"/>
      <c r="G181" s="22">
        <v>10000</v>
      </c>
      <c r="H181" s="22">
        <v>10000</v>
      </c>
      <c r="I181" s="22">
        <v>0</v>
      </c>
      <c r="J181" s="22">
        <v>0</v>
      </c>
      <c r="K181" s="22">
        <v>0</v>
      </c>
    </row>
    <row r="182" spans="1:11" s="30" customFormat="1">
      <c r="A182" s="27" t="s">
        <v>84</v>
      </c>
      <c r="B182" s="28"/>
      <c r="C182" s="29">
        <v>6</v>
      </c>
      <c r="D182" s="29">
        <v>3</v>
      </c>
      <c r="E182" s="25"/>
      <c r="F182" s="25"/>
      <c r="G182" s="22">
        <v>9777.1</v>
      </c>
      <c r="H182" s="22">
        <v>9777.1</v>
      </c>
      <c r="I182" s="22">
        <v>0</v>
      </c>
      <c r="J182" s="22">
        <v>0</v>
      </c>
      <c r="K182" s="22">
        <v>0</v>
      </c>
    </row>
    <row r="183" spans="1:11" s="30" customFormat="1">
      <c r="A183" s="27" t="s">
        <v>60</v>
      </c>
      <c r="B183" s="28"/>
      <c r="C183" s="29">
        <v>6</v>
      </c>
      <c r="D183" s="29">
        <v>4</v>
      </c>
      <c r="E183" s="25"/>
      <c r="F183" s="25"/>
      <c r="G183" s="22">
        <v>4000</v>
      </c>
      <c r="H183" s="22">
        <v>4000</v>
      </c>
      <c r="I183" s="22">
        <v>0</v>
      </c>
      <c r="J183" s="22">
        <v>0</v>
      </c>
      <c r="K183" s="22">
        <v>0</v>
      </c>
    </row>
    <row r="184" spans="1:11" s="35" customFormat="1">
      <c r="A184" s="31" t="s">
        <v>151</v>
      </c>
      <c r="B184" s="32"/>
      <c r="C184" s="33">
        <v>7</v>
      </c>
      <c r="D184" s="33"/>
      <c r="E184" s="34"/>
      <c r="F184" s="34"/>
      <c r="G184" s="18">
        <v>455.2</v>
      </c>
      <c r="H184" s="18">
        <v>0</v>
      </c>
      <c r="I184" s="18">
        <v>455.2</v>
      </c>
      <c r="J184" s="18">
        <v>0</v>
      </c>
      <c r="K184" s="18">
        <v>0</v>
      </c>
    </row>
    <row r="185" spans="1:11" s="30" customFormat="1">
      <c r="A185" s="27" t="s">
        <v>152</v>
      </c>
      <c r="B185" s="28"/>
      <c r="C185" s="29">
        <v>7</v>
      </c>
      <c r="D185" s="29">
        <v>1</v>
      </c>
      <c r="E185" s="25"/>
      <c r="F185" s="25"/>
      <c r="G185" s="22">
        <v>455.2</v>
      </c>
      <c r="H185" s="22">
        <v>0</v>
      </c>
      <c r="I185" s="22">
        <v>455.2</v>
      </c>
      <c r="J185" s="22">
        <v>0</v>
      </c>
      <c r="K185" s="22">
        <v>0</v>
      </c>
    </row>
    <row r="186" spans="1:11" s="35" customFormat="1" ht="16.5" customHeight="1">
      <c r="A186" s="31" t="s">
        <v>145</v>
      </c>
      <c r="B186" s="32"/>
      <c r="C186" s="33">
        <v>8</v>
      </c>
      <c r="D186" s="33"/>
      <c r="E186" s="34"/>
      <c r="F186" s="34"/>
      <c r="G186" s="18">
        <f>G187+G188</f>
        <v>37510</v>
      </c>
      <c r="H186" s="18">
        <f t="shared" ref="H186:I186" si="11">H187+H188</f>
        <v>37510</v>
      </c>
      <c r="I186" s="18">
        <f t="shared" si="11"/>
        <v>0</v>
      </c>
      <c r="J186" s="18">
        <v>0</v>
      </c>
      <c r="K186" s="18">
        <v>0</v>
      </c>
    </row>
    <row r="187" spans="1:11" s="30" customFormat="1">
      <c r="A187" s="27" t="s">
        <v>146</v>
      </c>
      <c r="B187" s="28"/>
      <c r="C187" s="29">
        <v>8</v>
      </c>
      <c r="D187" s="29">
        <v>5</v>
      </c>
      <c r="E187" s="25"/>
      <c r="F187" s="25"/>
      <c r="G187" s="22">
        <v>3000</v>
      </c>
      <c r="H187" s="22">
        <v>3000</v>
      </c>
      <c r="I187" s="22">
        <v>0</v>
      </c>
      <c r="J187" s="22">
        <v>0</v>
      </c>
      <c r="K187" s="22">
        <v>0</v>
      </c>
    </row>
    <row r="188" spans="1:11" s="30" customFormat="1" ht="31.5">
      <c r="A188" s="27" t="s">
        <v>94</v>
      </c>
      <c r="B188" s="28"/>
      <c r="C188" s="29">
        <v>8</v>
      </c>
      <c r="D188" s="29">
        <v>6</v>
      </c>
      <c r="E188" s="25"/>
      <c r="F188" s="25"/>
      <c r="G188" s="22">
        <f>G73</f>
        <v>34510</v>
      </c>
      <c r="H188" s="22">
        <f t="shared" ref="H188:K188" si="12">H73</f>
        <v>34510</v>
      </c>
      <c r="I188" s="22">
        <f t="shared" si="12"/>
        <v>0</v>
      </c>
      <c r="J188" s="22">
        <f t="shared" si="12"/>
        <v>0</v>
      </c>
      <c r="K188" s="22">
        <f t="shared" si="12"/>
        <v>0</v>
      </c>
    </row>
    <row r="189" spans="1:11" s="35" customFormat="1">
      <c r="A189" s="31" t="s">
        <v>74</v>
      </c>
      <c r="B189" s="32"/>
      <c r="C189" s="33">
        <v>9</v>
      </c>
      <c r="D189" s="33"/>
      <c r="E189" s="34"/>
      <c r="F189" s="34"/>
      <c r="G189" s="18">
        <v>63520.6</v>
      </c>
      <c r="H189" s="18">
        <v>41000</v>
      </c>
      <c r="I189" s="18">
        <v>13000</v>
      </c>
      <c r="J189" s="18">
        <v>0</v>
      </c>
      <c r="K189" s="18">
        <v>9520.6</v>
      </c>
    </row>
    <row r="190" spans="1:11" s="30" customFormat="1" ht="31.5">
      <c r="A190" s="27" t="s">
        <v>75</v>
      </c>
      <c r="B190" s="28"/>
      <c r="C190" s="29">
        <v>9</v>
      </c>
      <c r="D190" s="29">
        <v>3</v>
      </c>
      <c r="E190" s="25"/>
      <c r="F190" s="25"/>
      <c r="G190" s="22">
        <v>13000</v>
      </c>
      <c r="H190" s="22">
        <v>0</v>
      </c>
      <c r="I190" s="22">
        <v>13000</v>
      </c>
      <c r="J190" s="22">
        <v>0</v>
      </c>
      <c r="K190" s="22">
        <v>0</v>
      </c>
    </row>
    <row r="191" spans="1:11" s="30" customFormat="1">
      <c r="A191" s="27" t="s">
        <v>78</v>
      </c>
      <c r="B191" s="28"/>
      <c r="C191" s="29">
        <v>9</v>
      </c>
      <c r="D191" s="29">
        <v>6</v>
      </c>
      <c r="E191" s="25"/>
      <c r="F191" s="25"/>
      <c r="G191" s="22">
        <v>50520.6</v>
      </c>
      <c r="H191" s="22">
        <v>41000</v>
      </c>
      <c r="I191" s="22">
        <v>0</v>
      </c>
      <c r="J191" s="22">
        <v>0</v>
      </c>
      <c r="K191" s="22">
        <v>9520.6</v>
      </c>
    </row>
    <row r="192" spans="1:11" s="35" customFormat="1">
      <c r="A192" s="31" t="s">
        <v>65</v>
      </c>
      <c r="B192" s="32"/>
      <c r="C192" s="33">
        <v>10</v>
      </c>
      <c r="D192" s="33"/>
      <c r="E192" s="34"/>
      <c r="F192" s="34"/>
      <c r="G192" s="18">
        <v>1077.2</v>
      </c>
      <c r="H192" s="18">
        <v>1077.2</v>
      </c>
      <c r="I192" s="18">
        <v>0</v>
      </c>
      <c r="J192" s="18">
        <v>0</v>
      </c>
      <c r="K192" s="18">
        <v>0</v>
      </c>
    </row>
    <row r="193" spans="1:11" s="30" customFormat="1">
      <c r="A193" s="1" t="s">
        <v>66</v>
      </c>
      <c r="B193" s="28"/>
      <c r="C193" s="29">
        <v>10</v>
      </c>
      <c r="D193" s="29">
        <v>3</v>
      </c>
      <c r="E193" s="25"/>
      <c r="F193" s="25"/>
      <c r="G193" s="22">
        <v>1077.2</v>
      </c>
      <c r="H193" s="22">
        <v>1077.2</v>
      </c>
      <c r="I193" s="22">
        <v>0</v>
      </c>
      <c r="J193" s="22">
        <v>0</v>
      </c>
      <c r="K193" s="22">
        <v>0</v>
      </c>
    </row>
    <row r="194" spans="1:11" s="35" customFormat="1" ht="31.5" customHeight="1">
      <c r="A194" s="31" t="s">
        <v>176</v>
      </c>
      <c r="B194" s="32"/>
      <c r="C194" s="33">
        <v>11</v>
      </c>
      <c r="D194" s="33"/>
      <c r="E194" s="34"/>
      <c r="F194" s="34"/>
      <c r="G194" s="18">
        <v>624030.69999999995</v>
      </c>
      <c r="H194" s="18">
        <v>3500</v>
      </c>
      <c r="I194" s="18">
        <v>0</v>
      </c>
      <c r="J194" s="18">
        <v>0</v>
      </c>
      <c r="K194" s="18">
        <v>620530.69999999995</v>
      </c>
    </row>
    <row r="195" spans="1:11" s="30" customFormat="1">
      <c r="A195" s="27" t="s">
        <v>182</v>
      </c>
      <c r="B195" s="28"/>
      <c r="C195" s="29">
        <v>11</v>
      </c>
      <c r="D195" s="29">
        <v>1</v>
      </c>
      <c r="E195" s="25"/>
      <c r="F195" s="25"/>
      <c r="G195" s="22">
        <v>3500</v>
      </c>
      <c r="H195" s="22">
        <v>3500</v>
      </c>
      <c r="I195" s="22">
        <v>0</v>
      </c>
      <c r="J195" s="22">
        <v>0</v>
      </c>
      <c r="K195" s="22">
        <v>0</v>
      </c>
    </row>
    <row r="196" spans="1:11" s="30" customFormat="1" ht="47.25">
      <c r="A196" s="27" t="s">
        <v>177</v>
      </c>
      <c r="B196" s="28"/>
      <c r="C196" s="29">
        <v>11</v>
      </c>
      <c r="D196" s="29">
        <v>5</v>
      </c>
      <c r="E196" s="25"/>
      <c r="F196" s="25"/>
      <c r="G196" s="22">
        <v>620530.69999999995</v>
      </c>
      <c r="H196" s="22">
        <v>0</v>
      </c>
      <c r="I196" s="22">
        <v>0</v>
      </c>
      <c r="J196" s="22">
        <v>0</v>
      </c>
      <c r="K196" s="22">
        <v>620530.69999999995</v>
      </c>
    </row>
    <row r="197" spans="1:11" s="42" customFormat="1">
      <c r="A197" s="39" t="s">
        <v>167</v>
      </c>
      <c r="B197" s="33"/>
      <c r="C197" s="33">
        <v>12</v>
      </c>
      <c r="D197" s="33"/>
      <c r="E197" s="34"/>
      <c r="F197" s="34"/>
      <c r="G197" s="18">
        <f>G198</f>
        <v>4371.2</v>
      </c>
      <c r="H197" s="18">
        <f t="shared" ref="H197:K197" si="13">H198</f>
        <v>0</v>
      </c>
      <c r="I197" s="18">
        <f t="shared" si="13"/>
        <v>0</v>
      </c>
      <c r="J197" s="18">
        <f t="shared" si="13"/>
        <v>4371.2</v>
      </c>
      <c r="K197" s="18">
        <f t="shared" si="13"/>
        <v>0</v>
      </c>
    </row>
    <row r="198" spans="1:11" s="30" customFormat="1">
      <c r="A198" s="27" t="s">
        <v>168</v>
      </c>
      <c r="B198" s="28"/>
      <c r="C198" s="29">
        <v>12</v>
      </c>
      <c r="D198" s="29">
        <v>1</v>
      </c>
      <c r="E198" s="25"/>
      <c r="F198" s="25"/>
      <c r="G198" s="22">
        <f>G143</f>
        <v>4371.2</v>
      </c>
      <c r="H198" s="22">
        <f t="shared" ref="H198:K198" si="14">H143</f>
        <v>0</v>
      </c>
      <c r="I198" s="22">
        <f t="shared" si="14"/>
        <v>0</v>
      </c>
      <c r="J198" s="22">
        <f t="shared" si="14"/>
        <v>4371.2</v>
      </c>
      <c r="K198" s="22">
        <f t="shared" si="14"/>
        <v>0</v>
      </c>
    </row>
    <row r="199" spans="1:11" s="35" customFormat="1" ht="31.5" customHeight="1">
      <c r="A199" s="31" t="s">
        <v>186</v>
      </c>
      <c r="B199" s="32"/>
      <c r="C199" s="33">
        <v>14</v>
      </c>
      <c r="D199" s="33"/>
      <c r="E199" s="34"/>
      <c r="F199" s="34"/>
      <c r="G199" s="18">
        <v>1170542.8999999999</v>
      </c>
      <c r="H199" s="18">
        <v>0</v>
      </c>
      <c r="I199" s="18">
        <v>0</v>
      </c>
      <c r="J199" s="18">
        <v>0</v>
      </c>
      <c r="K199" s="18">
        <v>1170542.8999999999</v>
      </c>
    </row>
    <row r="200" spans="1:11" s="30" customFormat="1">
      <c r="A200" s="27" t="s">
        <v>187</v>
      </c>
      <c r="B200" s="28"/>
      <c r="C200" s="29">
        <v>14</v>
      </c>
      <c r="D200" s="29">
        <v>7</v>
      </c>
      <c r="E200" s="25"/>
      <c r="F200" s="25"/>
      <c r="G200" s="22">
        <v>1170542.8999999999</v>
      </c>
      <c r="H200" s="22">
        <v>0</v>
      </c>
      <c r="I200" s="22">
        <v>0</v>
      </c>
      <c r="J200" s="22">
        <v>0</v>
      </c>
      <c r="K200" s="22">
        <v>1170542.8999999999</v>
      </c>
    </row>
    <row r="201" spans="1:11" s="35" customFormat="1" ht="31.5" customHeight="1">
      <c r="A201" s="31" t="s">
        <v>69</v>
      </c>
      <c r="B201" s="32"/>
      <c r="C201" s="33">
        <v>15</v>
      </c>
      <c r="D201" s="33"/>
      <c r="E201" s="34"/>
      <c r="F201" s="34"/>
      <c r="G201" s="18">
        <v>194230.6</v>
      </c>
      <c r="H201" s="18">
        <v>9250</v>
      </c>
      <c r="I201" s="18">
        <v>0</v>
      </c>
      <c r="J201" s="18">
        <v>0</v>
      </c>
      <c r="K201" s="18">
        <v>184980.6</v>
      </c>
    </row>
    <row r="202" spans="1:11" s="30" customFormat="1">
      <c r="A202" s="27" t="s">
        <v>70</v>
      </c>
      <c r="B202" s="28"/>
      <c r="C202" s="29">
        <v>15</v>
      </c>
      <c r="D202" s="29">
        <v>1</v>
      </c>
      <c r="E202" s="25"/>
      <c r="F202" s="25"/>
      <c r="G202" s="22">
        <v>47302.400000000001</v>
      </c>
      <c r="H202" s="22">
        <v>9000</v>
      </c>
      <c r="I202" s="22">
        <v>0</v>
      </c>
      <c r="J202" s="22">
        <v>0</v>
      </c>
      <c r="K202" s="22">
        <v>38302.400000000001</v>
      </c>
    </row>
    <row r="203" spans="1:11" s="30" customFormat="1">
      <c r="A203" s="27" t="s">
        <v>141</v>
      </c>
      <c r="B203" s="28"/>
      <c r="C203" s="29">
        <v>15</v>
      </c>
      <c r="D203" s="29">
        <v>2</v>
      </c>
      <c r="E203" s="25"/>
      <c r="F203" s="25"/>
      <c r="G203" s="22">
        <v>146928.20000000001</v>
      </c>
      <c r="H203" s="22">
        <v>250</v>
      </c>
      <c r="I203" s="22">
        <v>0</v>
      </c>
      <c r="J203" s="22">
        <v>0</v>
      </c>
      <c r="K203" s="22">
        <v>146678.20000000001</v>
      </c>
    </row>
    <row r="204" spans="1:11" s="35" customFormat="1" ht="16.5" customHeight="1">
      <c r="A204" s="31" t="s">
        <v>41</v>
      </c>
      <c r="B204" s="32"/>
      <c r="C204" s="33">
        <v>16</v>
      </c>
      <c r="D204" s="33"/>
      <c r="E204" s="34"/>
      <c r="F204" s="34"/>
      <c r="G204" s="51">
        <f>G205+G206</f>
        <v>208592.3</v>
      </c>
      <c r="H204" s="51">
        <f t="shared" ref="H204:K204" si="15">H205+H206</f>
        <v>79322.5</v>
      </c>
      <c r="I204" s="51">
        <f t="shared" si="15"/>
        <v>0</v>
      </c>
      <c r="J204" s="51">
        <f t="shared" si="15"/>
        <v>0</v>
      </c>
      <c r="K204" s="51">
        <f t="shared" si="15"/>
        <v>129269.8</v>
      </c>
    </row>
    <row r="205" spans="1:11" s="30" customFormat="1">
      <c r="A205" s="27" t="s">
        <v>42</v>
      </c>
      <c r="B205" s="28"/>
      <c r="C205" s="29">
        <v>16</v>
      </c>
      <c r="D205" s="29">
        <v>1</v>
      </c>
      <c r="E205" s="25"/>
      <c r="F205" s="25"/>
      <c r="G205" s="57">
        <v>109856.8</v>
      </c>
      <c r="H205" s="57">
        <v>78727.5</v>
      </c>
      <c r="I205" s="57">
        <v>0</v>
      </c>
      <c r="J205" s="57">
        <v>0</v>
      </c>
      <c r="K205" s="57">
        <v>31129.3</v>
      </c>
    </row>
    <row r="206" spans="1:11" s="30" customFormat="1">
      <c r="A206" s="27" t="s">
        <v>46</v>
      </c>
      <c r="B206" s="28"/>
      <c r="C206" s="29">
        <v>16</v>
      </c>
      <c r="D206" s="29">
        <v>2</v>
      </c>
      <c r="E206" s="25"/>
      <c r="F206" s="25"/>
      <c r="G206" s="22">
        <f>G31</f>
        <v>98735.5</v>
      </c>
      <c r="H206" s="22">
        <f t="shared" ref="H206:K206" si="16">H31</f>
        <v>595</v>
      </c>
      <c r="I206" s="22">
        <f t="shared" si="16"/>
        <v>0</v>
      </c>
      <c r="J206" s="22">
        <f t="shared" si="16"/>
        <v>0</v>
      </c>
      <c r="K206" s="22">
        <f t="shared" si="16"/>
        <v>98140.5</v>
      </c>
    </row>
    <row r="207" spans="1:11" s="16" customFormat="1" ht="31.5">
      <c r="A207" s="31" t="s">
        <v>188</v>
      </c>
      <c r="B207" s="12"/>
      <c r="C207" s="13">
        <v>20</v>
      </c>
      <c r="D207" s="13"/>
      <c r="E207" s="14"/>
      <c r="F207" s="14"/>
      <c r="G207" s="18">
        <v>31202.400000000001</v>
      </c>
      <c r="H207" s="18">
        <v>2444</v>
      </c>
      <c r="I207" s="18">
        <v>0</v>
      </c>
      <c r="J207" s="18">
        <v>0</v>
      </c>
      <c r="K207" s="18">
        <v>28758.400000000001</v>
      </c>
    </row>
    <row r="208" spans="1:11">
      <c r="A208" s="27" t="s">
        <v>157</v>
      </c>
      <c r="C208" s="3">
        <v>20</v>
      </c>
      <c r="D208" s="3">
        <v>9</v>
      </c>
      <c r="G208" s="22">
        <v>31202.400000000001</v>
      </c>
      <c r="H208" s="22">
        <v>2444</v>
      </c>
      <c r="I208" s="22">
        <v>0</v>
      </c>
      <c r="J208" s="22">
        <v>0</v>
      </c>
      <c r="K208" s="58" t="s">
        <v>189</v>
      </c>
    </row>
  </sheetData>
  <mergeCells count="7">
    <mergeCell ref="J1:K1"/>
    <mergeCell ref="J2:K2"/>
    <mergeCell ref="A3:K3"/>
    <mergeCell ref="A5:A6"/>
    <mergeCell ref="B5:F5"/>
    <mergeCell ref="G5:G6"/>
    <mergeCell ref="H5:K5"/>
  </mergeCells>
  <printOptions horizontalCentered="1"/>
  <pageMargins left="0.511811023622047" right="0.31496062992126" top="0.511811023622047" bottom="0.511811023622047" header="0" footer="0"/>
  <pageSetup paperSize="9" scale="70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24.09.14_final</vt:lpstr>
      <vt:lpstr>'24.09.14_final'!Imprimare_titluri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anmolcean</dc:creator>
  <cp:lastModifiedBy>operator</cp:lastModifiedBy>
  <cp:lastPrinted>2014-09-25T11:38:18Z</cp:lastPrinted>
  <dcterms:created xsi:type="dcterms:W3CDTF">2014-09-24T15:04:50Z</dcterms:created>
  <dcterms:modified xsi:type="dcterms:W3CDTF">2014-09-25T11:38:21Z</dcterms:modified>
</cp:coreProperties>
</file>