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24.09.14_final" sheetId="1" r:id="rId1"/>
  </sheets>
  <definedNames>
    <definedName name="_xlnm._FilterDatabase" localSheetId="0" hidden="1">'24.09.14_final'!$A$8:$AP$1159</definedName>
    <definedName name="_xlnm.Print_Area" localSheetId="0">'24.09.14_final'!$A$1:$AO$1159</definedName>
    <definedName name="_xlnm.Print_Titles" localSheetId="0">'24.09.14_final'!$4:$8</definedName>
  </definedNames>
  <calcPr calcId="125725"/>
</workbook>
</file>

<file path=xl/calcChain.xml><?xml version="1.0" encoding="utf-8"?>
<calcChain xmlns="http://schemas.openxmlformats.org/spreadsheetml/2006/main">
  <c r="AO1159" i="1"/>
  <c r="AN1159"/>
  <c r="AM1159"/>
  <c r="AL1159"/>
  <c r="AK1159"/>
  <c r="U1159"/>
  <c r="Z1159" s="1"/>
  <c r="T1159"/>
  <c r="Y1159" s="1"/>
  <c r="S1159"/>
  <c r="X1159" s="1"/>
  <c r="R1159"/>
  <c r="W1159" s="1"/>
  <c r="Q1159"/>
  <c r="V1159" s="1"/>
  <c r="AO1158"/>
  <c r="AM1158"/>
  <c r="AI1158"/>
  <c r="AN1158" s="1"/>
  <c r="Y1158"/>
  <c r="U1158"/>
  <c r="Z1158" s="1"/>
  <c r="T1158"/>
  <c r="S1158"/>
  <c r="X1158" s="1"/>
  <c r="R1158"/>
  <c r="W1158" s="1"/>
  <c r="Q1158"/>
  <c r="V1158" s="1"/>
  <c r="AO1157"/>
  <c r="AN1157"/>
  <c r="AM1157"/>
  <c r="AL1157"/>
  <c r="AK1157"/>
  <c r="Y1157"/>
  <c r="U1157"/>
  <c r="Z1157" s="1"/>
  <c r="T1157"/>
  <c r="S1157"/>
  <c r="X1157" s="1"/>
  <c r="R1157"/>
  <c r="W1157" s="1"/>
  <c r="Q1157"/>
  <c r="V1157" s="1"/>
  <c r="AJ1156"/>
  <c r="AO1156" s="1"/>
  <c r="AI1156"/>
  <c r="AN1156" s="1"/>
  <c r="AH1156"/>
  <c r="AM1156" s="1"/>
  <c r="Z1156"/>
  <c r="V1156"/>
  <c r="U1156"/>
  <c r="T1156"/>
  <c r="Y1156" s="1"/>
  <c r="S1156"/>
  <c r="X1156" s="1"/>
  <c r="R1156"/>
  <c r="W1156" s="1"/>
  <c r="Q1156"/>
  <c r="AJ1155"/>
  <c r="AO1155" s="1"/>
  <c r="AI1155"/>
  <c r="AN1155" s="1"/>
  <c r="AH1155"/>
  <c r="AM1155" s="1"/>
  <c r="AG1155"/>
  <c r="AL1155" s="1"/>
  <c r="Y1155"/>
  <c r="U1155"/>
  <c r="Z1155" s="1"/>
  <c r="T1155"/>
  <c r="S1155"/>
  <c r="X1155" s="1"/>
  <c r="R1155"/>
  <c r="W1155" s="1"/>
  <c r="Q1155"/>
  <c r="V1155" s="1"/>
  <c r="AO1154"/>
  <c r="AN1154"/>
  <c r="AM1154"/>
  <c r="AL1154"/>
  <c r="AK1154"/>
  <c r="Y1154"/>
  <c r="U1154"/>
  <c r="Z1154" s="1"/>
  <c r="T1154"/>
  <c r="S1154"/>
  <c r="X1154" s="1"/>
  <c r="R1154"/>
  <c r="W1154" s="1"/>
  <c r="Q1154"/>
  <c r="V1154" s="1"/>
  <c r="U1153"/>
  <c r="Z1153" s="1"/>
  <c r="T1153"/>
  <c r="Y1153" s="1"/>
  <c r="S1153"/>
  <c r="X1153" s="1"/>
  <c r="R1153"/>
  <c r="W1153" s="1"/>
  <c r="Q1153"/>
  <c r="V1153" s="1"/>
  <c r="U1152"/>
  <c r="Z1152" s="1"/>
  <c r="T1152"/>
  <c r="Y1152" s="1"/>
  <c r="S1152"/>
  <c r="X1152" s="1"/>
  <c r="R1152"/>
  <c r="W1152" s="1"/>
  <c r="Q1152"/>
  <c r="V1152" s="1"/>
  <c r="AO1150"/>
  <c r="AN1150"/>
  <c r="AM1150"/>
  <c r="AL1150"/>
  <c r="AK1150"/>
  <c r="AF1150"/>
  <c r="Z1150"/>
  <c r="V1150"/>
  <c r="U1150"/>
  <c r="T1150"/>
  <c r="Y1150" s="1"/>
  <c r="S1150"/>
  <c r="X1150" s="1"/>
  <c r="R1150"/>
  <c r="W1150" s="1"/>
  <c r="Q1150"/>
  <c r="AO1149"/>
  <c r="AN1149"/>
  <c r="AM1149"/>
  <c r="AL1149"/>
  <c r="AF1149"/>
  <c r="AK1149" s="1"/>
  <c r="U1149"/>
  <c r="Z1149" s="1"/>
  <c r="T1149"/>
  <c r="Y1149" s="1"/>
  <c r="S1149"/>
  <c r="X1149" s="1"/>
  <c r="R1149"/>
  <c r="W1149" s="1"/>
  <c r="Q1149"/>
  <c r="V1149" s="1"/>
  <c r="AO1148"/>
  <c r="AN1148"/>
  <c r="AM1148"/>
  <c r="AL1148"/>
  <c r="AK1148"/>
  <c r="AF1148"/>
  <c r="Z1148"/>
  <c r="V1148"/>
  <c r="U1148"/>
  <c r="T1148"/>
  <c r="Y1148" s="1"/>
  <c r="S1148"/>
  <c r="X1148" s="1"/>
  <c r="R1148"/>
  <c r="W1148" s="1"/>
  <c r="Q1148"/>
  <c r="AO1147"/>
  <c r="AN1147"/>
  <c r="AM1147"/>
  <c r="AL1147"/>
  <c r="AF1147"/>
  <c r="AK1147" s="1"/>
  <c r="U1147"/>
  <c r="Z1147" s="1"/>
  <c r="T1147"/>
  <c r="Y1147" s="1"/>
  <c r="S1147"/>
  <c r="X1147" s="1"/>
  <c r="R1147"/>
  <c r="W1147" s="1"/>
  <c r="Q1147"/>
  <c r="V1147" s="1"/>
  <c r="AO1146"/>
  <c r="AN1146"/>
  <c r="AM1146"/>
  <c r="AL1146"/>
  <c r="AK1146"/>
  <c r="AF1146"/>
  <c r="Z1146"/>
  <c r="V1146"/>
  <c r="U1146"/>
  <c r="T1146"/>
  <c r="Y1146" s="1"/>
  <c r="S1146"/>
  <c r="X1146" s="1"/>
  <c r="R1146"/>
  <c r="W1146" s="1"/>
  <c r="Q1146"/>
  <c r="AO1145"/>
  <c r="AN1145"/>
  <c r="AM1145"/>
  <c r="AK1145"/>
  <c r="AG1145"/>
  <c r="AL1145" s="1"/>
  <c r="U1145"/>
  <c r="Z1145" s="1"/>
  <c r="T1145"/>
  <c r="Y1145" s="1"/>
  <c r="S1145"/>
  <c r="X1145" s="1"/>
  <c r="R1145"/>
  <c r="W1145" s="1"/>
  <c r="Q1145"/>
  <c r="V1145" s="1"/>
  <c r="AO1144"/>
  <c r="AN1144"/>
  <c r="AM1144"/>
  <c r="AK1144"/>
  <c r="AG1144"/>
  <c r="AL1144" s="1"/>
  <c r="U1144"/>
  <c r="Z1144" s="1"/>
  <c r="T1144"/>
  <c r="Y1144" s="1"/>
  <c r="S1144"/>
  <c r="X1144" s="1"/>
  <c r="R1144"/>
  <c r="W1144" s="1"/>
  <c r="Q1144"/>
  <c r="V1144" s="1"/>
  <c r="AO1143"/>
  <c r="AN1143"/>
  <c r="AM1143"/>
  <c r="AK1143"/>
  <c r="AG1143"/>
  <c r="AL1143" s="1"/>
  <c r="Y1143"/>
  <c r="U1143"/>
  <c r="Z1143" s="1"/>
  <c r="T1143"/>
  <c r="S1143"/>
  <c r="X1143" s="1"/>
  <c r="R1143"/>
  <c r="W1143" s="1"/>
  <c r="Q1143"/>
  <c r="V1143" s="1"/>
  <c r="AO1142"/>
  <c r="AN1142"/>
  <c r="AM1142"/>
  <c r="AL1142"/>
  <c r="AF1142"/>
  <c r="AK1142" s="1"/>
  <c r="U1142"/>
  <c r="Z1142" s="1"/>
  <c r="T1142"/>
  <c r="Y1142" s="1"/>
  <c r="S1142"/>
  <c r="X1142" s="1"/>
  <c r="R1142"/>
  <c r="W1142" s="1"/>
  <c r="Q1142"/>
  <c r="V1142" s="1"/>
  <c r="AO1141"/>
  <c r="AN1141"/>
  <c r="AM1141"/>
  <c r="AG1141"/>
  <c r="AL1141" s="1"/>
  <c r="U1141"/>
  <c r="Z1141" s="1"/>
  <c r="T1141"/>
  <c r="Y1141" s="1"/>
  <c r="S1141"/>
  <c r="X1141" s="1"/>
  <c r="R1141"/>
  <c r="W1141" s="1"/>
  <c r="Q1141"/>
  <c r="V1141" s="1"/>
  <c r="AO1140"/>
  <c r="AN1140"/>
  <c r="AM1140"/>
  <c r="AG1140"/>
  <c r="AL1140" s="1"/>
  <c r="U1140"/>
  <c r="Z1140" s="1"/>
  <c r="T1140"/>
  <c r="Y1140" s="1"/>
  <c r="S1140"/>
  <c r="X1140" s="1"/>
  <c r="R1140"/>
  <c r="W1140" s="1"/>
  <c r="Q1140"/>
  <c r="V1140" s="1"/>
  <c r="AO1139"/>
  <c r="AN1139"/>
  <c r="AM1139"/>
  <c r="AL1139"/>
  <c r="AF1139"/>
  <c r="AK1139" s="1"/>
  <c r="Y1139"/>
  <c r="U1139"/>
  <c r="Z1139" s="1"/>
  <c r="T1139"/>
  <c r="S1139"/>
  <c r="X1139" s="1"/>
  <c r="R1139"/>
  <c r="W1139" s="1"/>
  <c r="Q1139"/>
  <c r="V1139" s="1"/>
  <c r="AO1138"/>
  <c r="AN1138"/>
  <c r="AM1138"/>
  <c r="AL1138"/>
  <c r="AF1138"/>
  <c r="AK1138" s="1"/>
  <c r="U1138"/>
  <c r="Z1138" s="1"/>
  <c r="T1138"/>
  <c r="Y1138" s="1"/>
  <c r="S1138"/>
  <c r="X1138" s="1"/>
  <c r="R1138"/>
  <c r="W1138" s="1"/>
  <c r="Q1138"/>
  <c r="V1138" s="1"/>
  <c r="AO1137"/>
  <c r="AN1137"/>
  <c r="AM1137"/>
  <c r="AL1137"/>
  <c r="AF1137"/>
  <c r="AK1137" s="1"/>
  <c r="Y1137"/>
  <c r="U1137"/>
  <c r="Z1137" s="1"/>
  <c r="T1137"/>
  <c r="S1137"/>
  <c r="X1137" s="1"/>
  <c r="R1137"/>
  <c r="W1137" s="1"/>
  <c r="Q1137"/>
  <c r="V1137" s="1"/>
  <c r="AO1136"/>
  <c r="AN1136"/>
  <c r="AM1136"/>
  <c r="AL1136"/>
  <c r="AF1136"/>
  <c r="AK1136" s="1"/>
  <c r="Z1136"/>
  <c r="Y1136"/>
  <c r="X1136"/>
  <c r="W1136"/>
  <c r="V1136"/>
  <c r="AO1135"/>
  <c r="AN1135"/>
  <c r="AM1135"/>
  <c r="AL1135"/>
  <c r="AK1135"/>
  <c r="U1135"/>
  <c r="Z1135" s="1"/>
  <c r="T1135"/>
  <c r="Y1135" s="1"/>
  <c r="S1135"/>
  <c r="X1135" s="1"/>
  <c r="R1135"/>
  <c r="W1135" s="1"/>
  <c r="Q1135"/>
  <c r="V1135" s="1"/>
  <c r="AO1134"/>
  <c r="AN1134"/>
  <c r="AM1134"/>
  <c r="AL1134"/>
  <c r="AK1134"/>
  <c r="Z1134"/>
  <c r="Y1134"/>
  <c r="X1134"/>
  <c r="W1134"/>
  <c r="V1134"/>
  <c r="AO1133"/>
  <c r="AN1133"/>
  <c r="AM1133"/>
  <c r="AG1133"/>
  <c r="AL1133" s="1"/>
  <c r="Z1133"/>
  <c r="V1133"/>
  <c r="U1133"/>
  <c r="T1133"/>
  <c r="Y1133" s="1"/>
  <c r="S1133"/>
  <c r="X1133" s="1"/>
  <c r="R1133"/>
  <c r="W1133" s="1"/>
  <c r="Q1133"/>
  <c r="AO1132"/>
  <c r="AN1132"/>
  <c r="AM1132"/>
  <c r="AG1132"/>
  <c r="AL1132" s="1"/>
  <c r="Z1132"/>
  <c r="V1132"/>
  <c r="U1132"/>
  <c r="T1132"/>
  <c r="Y1132" s="1"/>
  <c r="S1132"/>
  <c r="X1132" s="1"/>
  <c r="R1132"/>
  <c r="W1132" s="1"/>
  <c r="Q1132"/>
  <c r="AO1131"/>
  <c r="AN1131"/>
  <c r="AM1131"/>
  <c r="AL1131"/>
  <c r="AF1131"/>
  <c r="AK1131" s="1"/>
  <c r="U1131"/>
  <c r="Z1131" s="1"/>
  <c r="T1131"/>
  <c r="Y1131" s="1"/>
  <c r="S1131"/>
  <c r="X1131" s="1"/>
  <c r="R1131"/>
  <c r="W1131" s="1"/>
  <c r="Q1131"/>
  <c r="V1131" s="1"/>
  <c r="AO1130"/>
  <c r="AN1130"/>
  <c r="AM1130"/>
  <c r="AG1130"/>
  <c r="AL1130" s="1"/>
  <c r="AF1130"/>
  <c r="AK1130" s="1"/>
  <c r="U1130"/>
  <c r="Z1130" s="1"/>
  <c r="T1130"/>
  <c r="Y1130" s="1"/>
  <c r="S1130"/>
  <c r="X1130" s="1"/>
  <c r="R1130"/>
  <c r="W1130" s="1"/>
  <c r="Q1130"/>
  <c r="V1130" s="1"/>
  <c r="AO1129"/>
  <c r="AN1129"/>
  <c r="AM1129"/>
  <c r="AG1129"/>
  <c r="AL1129" s="1"/>
  <c r="AF1129"/>
  <c r="AK1129" s="1"/>
  <c r="U1129"/>
  <c r="Z1129" s="1"/>
  <c r="T1129"/>
  <c r="Y1129" s="1"/>
  <c r="S1129"/>
  <c r="X1129" s="1"/>
  <c r="R1129"/>
  <c r="W1129" s="1"/>
  <c r="Q1129"/>
  <c r="V1129" s="1"/>
  <c r="AO1128"/>
  <c r="AN1128"/>
  <c r="AM1128"/>
  <c r="AL1128"/>
  <c r="AK1128"/>
  <c r="AF1128"/>
  <c r="Z1128"/>
  <c r="V1128"/>
  <c r="U1128"/>
  <c r="T1128"/>
  <c r="Y1128" s="1"/>
  <c r="S1128"/>
  <c r="X1128" s="1"/>
  <c r="R1128"/>
  <c r="W1128" s="1"/>
  <c r="Q1128"/>
  <c r="AO1127"/>
  <c r="AN1127"/>
  <c r="AM1127"/>
  <c r="AG1127"/>
  <c r="AL1127" s="1"/>
  <c r="Z1127"/>
  <c r="V1127"/>
  <c r="U1127"/>
  <c r="T1127"/>
  <c r="Y1127" s="1"/>
  <c r="S1127"/>
  <c r="X1127" s="1"/>
  <c r="R1127"/>
  <c r="W1127" s="1"/>
  <c r="Q1127"/>
  <c r="AO1126"/>
  <c r="AN1126"/>
  <c r="AM1126"/>
  <c r="AG1126"/>
  <c r="AL1126" s="1"/>
  <c r="Z1126"/>
  <c r="V1126"/>
  <c r="U1126"/>
  <c r="T1126"/>
  <c r="Y1126" s="1"/>
  <c r="S1126"/>
  <c r="X1126" s="1"/>
  <c r="R1126"/>
  <c r="W1126" s="1"/>
  <c r="Q1126"/>
  <c r="AO1125"/>
  <c r="AN1125"/>
  <c r="AM1125"/>
  <c r="AG1125"/>
  <c r="AL1125" s="1"/>
  <c r="Z1125"/>
  <c r="V1125"/>
  <c r="U1125"/>
  <c r="T1125"/>
  <c r="Y1125" s="1"/>
  <c r="S1125"/>
  <c r="X1125" s="1"/>
  <c r="R1125"/>
  <c r="W1125" s="1"/>
  <c r="Q1125"/>
  <c r="AO1124"/>
  <c r="AN1124"/>
  <c r="AM1124"/>
  <c r="AG1124"/>
  <c r="AF1124" s="1"/>
  <c r="AK1124" s="1"/>
  <c r="Z1124"/>
  <c r="V1124"/>
  <c r="U1124"/>
  <c r="T1124"/>
  <c r="Y1124" s="1"/>
  <c r="S1124"/>
  <c r="X1124" s="1"/>
  <c r="R1124"/>
  <c r="W1124" s="1"/>
  <c r="Q1124"/>
  <c r="AO1123"/>
  <c r="AN1123"/>
  <c r="AM1123"/>
  <c r="AL1123"/>
  <c r="AF1123"/>
  <c r="AK1123" s="1"/>
  <c r="U1123"/>
  <c r="Z1123" s="1"/>
  <c r="T1123"/>
  <c r="Y1123" s="1"/>
  <c r="S1123"/>
  <c r="X1123" s="1"/>
  <c r="R1123"/>
  <c r="W1123" s="1"/>
  <c r="Q1123"/>
  <c r="V1123" s="1"/>
  <c r="AO1122"/>
  <c r="AN1122"/>
  <c r="AM1122"/>
  <c r="AL1122"/>
  <c r="AK1122"/>
  <c r="AF1122"/>
  <c r="Z1122"/>
  <c r="V1122"/>
  <c r="U1122"/>
  <c r="T1122"/>
  <c r="Y1122" s="1"/>
  <c r="S1122"/>
  <c r="X1122" s="1"/>
  <c r="R1122"/>
  <c r="W1122" s="1"/>
  <c r="Q1122"/>
  <c r="AO1121"/>
  <c r="AN1121"/>
  <c r="AM1121"/>
  <c r="AL1121"/>
  <c r="AF1121"/>
  <c r="AK1121" s="1"/>
  <c r="U1121"/>
  <c r="Z1121" s="1"/>
  <c r="T1121"/>
  <c r="Y1121" s="1"/>
  <c r="S1121"/>
  <c r="X1121" s="1"/>
  <c r="R1121"/>
  <c r="W1121" s="1"/>
  <c r="Q1121"/>
  <c r="V1121" s="1"/>
  <c r="AO1120"/>
  <c r="AN1120"/>
  <c r="AM1120"/>
  <c r="AL1120"/>
  <c r="AK1120"/>
  <c r="AF1120"/>
  <c r="Z1120"/>
  <c r="V1120"/>
  <c r="U1120"/>
  <c r="T1120"/>
  <c r="Y1120" s="1"/>
  <c r="S1120"/>
  <c r="X1120" s="1"/>
  <c r="R1120"/>
  <c r="W1120" s="1"/>
  <c r="Q1120"/>
  <c r="AO1119"/>
  <c r="AN1119"/>
  <c r="AM1119"/>
  <c r="AL1119"/>
  <c r="AF1119"/>
  <c r="AK1119" s="1"/>
  <c r="U1119"/>
  <c r="Z1119" s="1"/>
  <c r="T1119"/>
  <c r="Y1119" s="1"/>
  <c r="S1119"/>
  <c r="X1119" s="1"/>
  <c r="R1119"/>
  <c r="W1119" s="1"/>
  <c r="Q1119"/>
  <c r="V1119" s="1"/>
  <c r="AO1118"/>
  <c r="AN1118"/>
  <c r="AM1118"/>
  <c r="AL1118"/>
  <c r="AK1118"/>
  <c r="AF1118"/>
  <c r="Z1118"/>
  <c r="V1118"/>
  <c r="U1118"/>
  <c r="T1118"/>
  <c r="Y1118" s="1"/>
  <c r="S1118"/>
  <c r="X1118" s="1"/>
  <c r="R1118"/>
  <c r="W1118" s="1"/>
  <c r="Q1118"/>
  <c r="AO1117"/>
  <c r="AN1117"/>
  <c r="AM1117"/>
  <c r="AL1117"/>
  <c r="AK1117"/>
  <c r="AF1117"/>
  <c r="Z1117"/>
  <c r="V1117"/>
  <c r="U1117"/>
  <c r="T1117"/>
  <c r="Y1117" s="1"/>
  <c r="S1117"/>
  <c r="X1117" s="1"/>
  <c r="R1117"/>
  <c r="W1117" s="1"/>
  <c r="Q1117"/>
  <c r="AO1116"/>
  <c r="AN1116"/>
  <c r="AM1116"/>
  <c r="AL1116"/>
  <c r="AF1116"/>
  <c r="AK1116" s="1"/>
  <c r="U1116"/>
  <c r="Z1116" s="1"/>
  <c r="T1116"/>
  <c r="Y1116" s="1"/>
  <c r="S1116"/>
  <c r="X1116" s="1"/>
  <c r="R1116"/>
  <c r="W1116" s="1"/>
  <c r="Q1116"/>
  <c r="V1116" s="1"/>
  <c r="AO1115"/>
  <c r="AN1115"/>
  <c r="AM1115"/>
  <c r="AL1115"/>
  <c r="AK1115"/>
  <c r="AF1115"/>
  <c r="Z1115"/>
  <c r="V1115"/>
  <c r="U1115"/>
  <c r="T1115"/>
  <c r="Y1115" s="1"/>
  <c r="S1115"/>
  <c r="X1115" s="1"/>
  <c r="R1115"/>
  <c r="W1115" s="1"/>
  <c r="Q1115"/>
  <c r="AO1114"/>
  <c r="AN1114"/>
  <c r="AM1114"/>
  <c r="AL1114"/>
  <c r="AF1114"/>
  <c r="AK1114" s="1"/>
  <c r="U1114"/>
  <c r="Z1114" s="1"/>
  <c r="T1114"/>
  <c r="Y1114" s="1"/>
  <c r="S1114"/>
  <c r="X1114" s="1"/>
  <c r="R1114"/>
  <c r="W1114" s="1"/>
  <c r="Q1114"/>
  <c r="V1114" s="1"/>
  <c r="AO1113"/>
  <c r="AN1113"/>
  <c r="AM1113"/>
  <c r="AL1113"/>
  <c r="AK1113"/>
  <c r="AF1113"/>
  <c r="Z1113"/>
  <c r="V1113"/>
  <c r="U1113"/>
  <c r="T1113"/>
  <c r="Y1113" s="1"/>
  <c r="S1113"/>
  <c r="X1113" s="1"/>
  <c r="R1113"/>
  <c r="W1113" s="1"/>
  <c r="Q1113"/>
  <c r="AO1112"/>
  <c r="AN1112"/>
  <c r="AM1112"/>
  <c r="AL1112"/>
  <c r="AF1112"/>
  <c r="AK1112" s="1"/>
  <c r="U1112"/>
  <c r="Z1112" s="1"/>
  <c r="T1112"/>
  <c r="Y1112" s="1"/>
  <c r="S1112"/>
  <c r="X1112" s="1"/>
  <c r="R1112"/>
  <c r="W1112" s="1"/>
  <c r="Q1112"/>
  <c r="V1112" s="1"/>
  <c r="AO1111"/>
  <c r="AN1111"/>
  <c r="AM1111"/>
  <c r="AL1111"/>
  <c r="AK1111"/>
  <c r="AF1111"/>
  <c r="Z1111"/>
  <c r="V1111"/>
  <c r="U1111"/>
  <c r="T1111"/>
  <c r="Y1111" s="1"/>
  <c r="S1111"/>
  <c r="X1111" s="1"/>
  <c r="R1111"/>
  <c r="W1111" s="1"/>
  <c r="Q1111"/>
  <c r="AO1110"/>
  <c r="AN1110"/>
  <c r="AM1110"/>
  <c r="AL1110"/>
  <c r="AF1110"/>
  <c r="AK1110" s="1"/>
  <c r="U1110"/>
  <c r="Z1110" s="1"/>
  <c r="T1110"/>
  <c r="Y1110" s="1"/>
  <c r="S1110"/>
  <c r="X1110" s="1"/>
  <c r="R1110"/>
  <c r="W1110" s="1"/>
  <c r="Q1110"/>
  <c r="V1110" s="1"/>
  <c r="AO1109"/>
  <c r="AN1109"/>
  <c r="AM1109"/>
  <c r="AL1109"/>
  <c r="AK1109"/>
  <c r="AF1109"/>
  <c r="Z1109"/>
  <c r="V1109"/>
  <c r="U1109"/>
  <c r="T1109"/>
  <c r="Y1109" s="1"/>
  <c r="S1109"/>
  <c r="X1109" s="1"/>
  <c r="R1109"/>
  <c r="W1109" s="1"/>
  <c r="Q1109"/>
  <c r="AO1108"/>
  <c r="AN1108"/>
  <c r="AM1108"/>
  <c r="AL1108"/>
  <c r="AF1108"/>
  <c r="AK1108" s="1"/>
  <c r="U1108"/>
  <c r="Z1108" s="1"/>
  <c r="T1108"/>
  <c r="Y1108" s="1"/>
  <c r="S1108"/>
  <c r="X1108" s="1"/>
  <c r="R1108"/>
  <c r="W1108" s="1"/>
  <c r="Q1108"/>
  <c r="V1108" s="1"/>
  <c r="AO1107"/>
  <c r="AN1107"/>
  <c r="AM1107"/>
  <c r="AL1107"/>
  <c r="AK1107"/>
  <c r="AF1107"/>
  <c r="Z1107"/>
  <c r="V1107"/>
  <c r="U1107"/>
  <c r="T1107"/>
  <c r="Y1107" s="1"/>
  <c r="S1107"/>
  <c r="X1107" s="1"/>
  <c r="R1107"/>
  <c r="W1107" s="1"/>
  <c r="Q1107"/>
  <c r="AO1106"/>
  <c r="AN1106"/>
  <c r="AM1106"/>
  <c r="AL1106"/>
  <c r="AF1106"/>
  <c r="AK1106" s="1"/>
  <c r="U1106"/>
  <c r="Z1106" s="1"/>
  <c r="T1106"/>
  <c r="Y1106" s="1"/>
  <c r="S1106"/>
  <c r="X1106" s="1"/>
  <c r="R1106"/>
  <c r="W1106" s="1"/>
  <c r="Q1106"/>
  <c r="V1106" s="1"/>
  <c r="AO1105"/>
  <c r="AN1105"/>
  <c r="AM1105"/>
  <c r="AL1105"/>
  <c r="AK1105"/>
  <c r="AF1105"/>
  <c r="Z1105"/>
  <c r="V1105"/>
  <c r="U1105"/>
  <c r="T1105"/>
  <c r="Y1105" s="1"/>
  <c r="S1105"/>
  <c r="X1105" s="1"/>
  <c r="R1105"/>
  <c r="W1105" s="1"/>
  <c r="Q1105"/>
  <c r="AO1104"/>
  <c r="AN1104"/>
  <c r="AM1104"/>
  <c r="AL1104"/>
  <c r="AF1104"/>
  <c r="AK1104" s="1"/>
  <c r="U1104"/>
  <c r="Z1104" s="1"/>
  <c r="T1104"/>
  <c r="Y1104" s="1"/>
  <c r="S1104"/>
  <c r="X1104" s="1"/>
  <c r="R1104"/>
  <c r="W1104" s="1"/>
  <c r="Q1104"/>
  <c r="V1104" s="1"/>
  <c r="AO1103"/>
  <c r="AN1103"/>
  <c r="AM1103"/>
  <c r="AL1103"/>
  <c r="AK1103"/>
  <c r="AF1103"/>
  <c r="Z1103"/>
  <c r="V1103"/>
  <c r="U1103"/>
  <c r="T1103"/>
  <c r="Y1103" s="1"/>
  <c r="S1103"/>
  <c r="X1103" s="1"/>
  <c r="R1103"/>
  <c r="W1103" s="1"/>
  <c r="Q1103"/>
  <c r="AO1102"/>
  <c r="AN1102"/>
  <c r="AM1102"/>
  <c r="AL1102"/>
  <c r="AF1102"/>
  <c r="AK1102" s="1"/>
  <c r="U1102"/>
  <c r="Z1102" s="1"/>
  <c r="T1102"/>
  <c r="Y1102" s="1"/>
  <c r="S1102"/>
  <c r="X1102" s="1"/>
  <c r="R1102"/>
  <c r="W1102" s="1"/>
  <c r="Q1102"/>
  <c r="V1102" s="1"/>
  <c r="AO1101"/>
  <c r="AN1101"/>
  <c r="AM1101"/>
  <c r="AL1101"/>
  <c r="AK1101"/>
  <c r="AF1101"/>
  <c r="Z1101"/>
  <c r="V1101"/>
  <c r="U1101"/>
  <c r="T1101"/>
  <c r="Y1101" s="1"/>
  <c r="S1101"/>
  <c r="X1101" s="1"/>
  <c r="R1101"/>
  <c r="W1101" s="1"/>
  <c r="Q1101"/>
  <c r="AO1100"/>
  <c r="AN1100"/>
  <c r="AM1100"/>
  <c r="AL1100"/>
  <c r="AF1100"/>
  <c r="AK1100" s="1"/>
  <c r="U1100"/>
  <c r="Z1100" s="1"/>
  <c r="T1100"/>
  <c r="Y1100" s="1"/>
  <c r="S1100"/>
  <c r="X1100" s="1"/>
  <c r="R1100"/>
  <c r="W1100" s="1"/>
  <c r="Q1100"/>
  <c r="V1100" s="1"/>
  <c r="AO1099"/>
  <c r="AN1099"/>
  <c r="AM1099"/>
  <c r="AL1099"/>
  <c r="AK1099"/>
  <c r="AF1099"/>
  <c r="Z1099"/>
  <c r="V1099"/>
  <c r="U1099"/>
  <c r="T1099"/>
  <c r="Y1099" s="1"/>
  <c r="S1099"/>
  <c r="X1099" s="1"/>
  <c r="R1099"/>
  <c r="W1099" s="1"/>
  <c r="Q1099"/>
  <c r="AO1098"/>
  <c r="AN1098"/>
  <c r="AM1098"/>
  <c r="AL1098"/>
  <c r="AK1098"/>
  <c r="AF1098"/>
  <c r="AO1097"/>
  <c r="AN1097"/>
  <c r="AM1097"/>
  <c r="AG1097"/>
  <c r="AL1097" s="1"/>
  <c r="AF1097"/>
  <c r="AK1097" s="1"/>
  <c r="AO1096"/>
  <c r="AN1096"/>
  <c r="AM1096"/>
  <c r="AG1096"/>
  <c r="AL1096" s="1"/>
  <c r="AO1095"/>
  <c r="AN1095"/>
  <c r="AM1095"/>
  <c r="AO1094"/>
  <c r="AN1094"/>
  <c r="AM1094"/>
  <c r="AL1094"/>
  <c r="AK1094"/>
  <c r="AF1094"/>
  <c r="Z1094"/>
  <c r="V1094"/>
  <c r="U1094"/>
  <c r="T1094"/>
  <c r="Y1094" s="1"/>
  <c r="S1094"/>
  <c r="X1094" s="1"/>
  <c r="R1094"/>
  <c r="W1094" s="1"/>
  <c r="Q1094"/>
  <c r="AO1093"/>
  <c r="AN1093"/>
  <c r="AM1093"/>
  <c r="U1093"/>
  <c r="Z1093" s="1"/>
  <c r="T1093"/>
  <c r="Y1093" s="1"/>
  <c r="S1093"/>
  <c r="X1093" s="1"/>
  <c r="R1093"/>
  <c r="W1093" s="1"/>
  <c r="Q1093"/>
  <c r="V1093" s="1"/>
  <c r="AO1092"/>
  <c r="AN1092"/>
  <c r="AM1092"/>
  <c r="AL1092"/>
  <c r="AF1092"/>
  <c r="AK1092" s="1"/>
  <c r="Y1092"/>
  <c r="U1092"/>
  <c r="Z1092" s="1"/>
  <c r="T1092"/>
  <c r="S1092"/>
  <c r="X1092" s="1"/>
  <c r="R1092"/>
  <c r="W1092" s="1"/>
  <c r="Q1092"/>
  <c r="V1092" s="1"/>
  <c r="AO1091"/>
  <c r="AN1091"/>
  <c r="AM1091"/>
  <c r="AL1091"/>
  <c r="AF1091"/>
  <c r="AK1091" s="1"/>
  <c r="U1091"/>
  <c r="Z1091" s="1"/>
  <c r="T1091"/>
  <c r="Y1091" s="1"/>
  <c r="S1091"/>
  <c r="X1091" s="1"/>
  <c r="R1091"/>
  <c r="W1091" s="1"/>
  <c r="Q1091"/>
  <c r="V1091" s="1"/>
  <c r="AO1090"/>
  <c r="AN1090"/>
  <c r="AM1090"/>
  <c r="AL1090"/>
  <c r="AF1090"/>
  <c r="AK1090" s="1"/>
  <c r="Y1090"/>
  <c r="U1090"/>
  <c r="Z1090" s="1"/>
  <c r="T1090"/>
  <c r="S1090"/>
  <c r="X1090" s="1"/>
  <c r="R1090"/>
  <c r="W1090" s="1"/>
  <c r="Q1090"/>
  <c r="V1090" s="1"/>
  <c r="AO1089"/>
  <c r="AN1089"/>
  <c r="AM1089"/>
  <c r="AL1089"/>
  <c r="AF1089"/>
  <c r="AK1089" s="1"/>
  <c r="U1089"/>
  <c r="Z1089" s="1"/>
  <c r="T1089"/>
  <c r="Y1089" s="1"/>
  <c r="S1089"/>
  <c r="X1089" s="1"/>
  <c r="R1089"/>
  <c r="W1089" s="1"/>
  <c r="Q1089"/>
  <c r="V1089" s="1"/>
  <c r="AO1088"/>
  <c r="AN1088"/>
  <c r="AM1088"/>
  <c r="AL1088"/>
  <c r="AF1088"/>
  <c r="AK1088" s="1"/>
  <c r="Y1088"/>
  <c r="U1088"/>
  <c r="Z1088" s="1"/>
  <c r="T1088"/>
  <c r="S1088"/>
  <c r="X1088" s="1"/>
  <c r="R1088"/>
  <c r="W1088" s="1"/>
  <c r="Q1088"/>
  <c r="V1088" s="1"/>
  <c r="AO1087"/>
  <c r="AN1087"/>
  <c r="AM1087"/>
  <c r="AL1087"/>
  <c r="AF1087"/>
  <c r="AK1087" s="1"/>
  <c r="U1087"/>
  <c r="Z1087" s="1"/>
  <c r="T1087"/>
  <c r="Y1087" s="1"/>
  <c r="S1087"/>
  <c r="X1087" s="1"/>
  <c r="R1087"/>
  <c r="W1087" s="1"/>
  <c r="Q1087"/>
  <c r="V1087" s="1"/>
  <c r="AO1086"/>
  <c r="AN1086"/>
  <c r="AM1086"/>
  <c r="AL1086"/>
  <c r="AF1086"/>
  <c r="AK1086" s="1"/>
  <c r="Y1086"/>
  <c r="U1086"/>
  <c r="Z1086" s="1"/>
  <c r="T1086"/>
  <c r="S1086"/>
  <c r="X1086" s="1"/>
  <c r="R1086"/>
  <c r="W1086" s="1"/>
  <c r="Q1086"/>
  <c r="V1086" s="1"/>
  <c r="AO1085"/>
  <c r="AN1085"/>
  <c r="AM1085"/>
  <c r="AL1085"/>
  <c r="AF1085"/>
  <c r="AK1085" s="1"/>
  <c r="U1085"/>
  <c r="Z1085" s="1"/>
  <c r="T1085"/>
  <c r="Y1085" s="1"/>
  <c r="S1085"/>
  <c r="X1085" s="1"/>
  <c r="R1085"/>
  <c r="W1085" s="1"/>
  <c r="Q1085"/>
  <c r="V1085" s="1"/>
  <c r="AO1084"/>
  <c r="AN1084"/>
  <c r="AM1084"/>
  <c r="AL1084"/>
  <c r="AF1084"/>
  <c r="AK1084" s="1"/>
  <c r="Y1084"/>
  <c r="U1084"/>
  <c r="Z1084" s="1"/>
  <c r="T1084"/>
  <c r="S1084"/>
  <c r="X1084" s="1"/>
  <c r="R1084"/>
  <c r="W1084" s="1"/>
  <c r="Q1084"/>
  <c r="V1084" s="1"/>
  <c r="AO1083"/>
  <c r="AN1083"/>
  <c r="AM1083"/>
  <c r="AL1083"/>
  <c r="AF1083"/>
  <c r="AK1083" s="1"/>
  <c r="U1083"/>
  <c r="Z1083" s="1"/>
  <c r="T1083"/>
  <c r="Y1083" s="1"/>
  <c r="S1083"/>
  <c r="X1083" s="1"/>
  <c r="R1083"/>
  <c r="W1083" s="1"/>
  <c r="Q1083"/>
  <c r="V1083" s="1"/>
  <c r="AO1082"/>
  <c r="AN1082"/>
  <c r="AM1082"/>
  <c r="AL1082"/>
  <c r="AF1082"/>
  <c r="AK1082" s="1"/>
  <c r="Y1082"/>
  <c r="U1082"/>
  <c r="Z1082" s="1"/>
  <c r="T1082"/>
  <c r="S1082"/>
  <c r="X1082" s="1"/>
  <c r="R1082"/>
  <c r="W1082" s="1"/>
  <c r="Q1082"/>
  <c r="V1082" s="1"/>
  <c r="AO1081"/>
  <c r="AN1081"/>
  <c r="AM1081"/>
  <c r="AL1081"/>
  <c r="AF1081"/>
  <c r="AK1081" s="1"/>
  <c r="Z1081"/>
  <c r="Y1081"/>
  <c r="X1081"/>
  <c r="W1081"/>
  <c r="V1081"/>
  <c r="AO1080"/>
  <c r="AN1080"/>
  <c r="AM1080"/>
  <c r="AG1080"/>
  <c r="AL1080" s="1"/>
  <c r="AF1080"/>
  <c r="AK1080" s="1"/>
  <c r="U1080"/>
  <c r="Z1080" s="1"/>
  <c r="T1080"/>
  <c r="Y1080" s="1"/>
  <c r="S1080"/>
  <c r="X1080" s="1"/>
  <c r="R1080"/>
  <c r="W1080" s="1"/>
  <c r="Q1080"/>
  <c r="V1080" s="1"/>
  <c r="AO1079"/>
  <c r="AN1079"/>
  <c r="AM1079"/>
  <c r="AL1079"/>
  <c r="AK1079"/>
  <c r="AF1079"/>
  <c r="Z1079"/>
  <c r="Y1079"/>
  <c r="X1079"/>
  <c r="W1079"/>
  <c r="V1079"/>
  <c r="AM1078"/>
  <c r="AJ1078"/>
  <c r="AJ1153" s="1"/>
  <c r="AO1153" s="1"/>
  <c r="AI1078"/>
  <c r="AI1153" s="1"/>
  <c r="AN1153" s="1"/>
  <c r="AH1078"/>
  <c r="AH1153" s="1"/>
  <c r="AM1153" s="1"/>
  <c r="AG1078"/>
  <c r="AG1153" s="1"/>
  <c r="AL1153" s="1"/>
  <c r="U1078"/>
  <c r="Z1078" s="1"/>
  <c r="T1078"/>
  <c r="Y1078" s="1"/>
  <c r="S1078"/>
  <c r="X1078" s="1"/>
  <c r="R1078"/>
  <c r="W1078" s="1"/>
  <c r="Q1078"/>
  <c r="V1078" s="1"/>
  <c r="AO1077"/>
  <c r="AN1077"/>
  <c r="AM1077"/>
  <c r="AG1077"/>
  <c r="AL1077" s="1"/>
  <c r="U1077"/>
  <c r="Z1077" s="1"/>
  <c r="T1077"/>
  <c r="Y1077" s="1"/>
  <c r="S1077"/>
  <c r="X1077" s="1"/>
  <c r="R1077"/>
  <c r="W1077" s="1"/>
  <c r="Q1077"/>
  <c r="V1077" s="1"/>
  <c r="AO1075"/>
  <c r="AN1075"/>
  <c r="AM1075"/>
  <c r="AL1075"/>
  <c r="AK1075"/>
  <c r="Z1075"/>
  <c r="V1075"/>
  <c r="U1075"/>
  <c r="T1075"/>
  <c r="Y1075" s="1"/>
  <c r="S1075"/>
  <c r="X1075" s="1"/>
  <c r="R1075"/>
  <c r="W1075" s="1"/>
  <c r="Q1075"/>
  <c r="AO1074"/>
  <c r="AN1074"/>
  <c r="AM1074"/>
  <c r="AL1074"/>
  <c r="AK1074"/>
  <c r="U1074"/>
  <c r="Z1074" s="1"/>
  <c r="T1074"/>
  <c r="Y1074" s="1"/>
  <c r="S1074"/>
  <c r="X1074" s="1"/>
  <c r="R1074"/>
  <c r="W1074" s="1"/>
  <c r="Q1074"/>
  <c r="V1074" s="1"/>
  <c r="AO1073"/>
  <c r="AN1073"/>
  <c r="AM1073"/>
  <c r="AL1073"/>
  <c r="AK1073"/>
  <c r="Z1073"/>
  <c r="V1073"/>
  <c r="U1073"/>
  <c r="T1073"/>
  <c r="Y1073" s="1"/>
  <c r="S1073"/>
  <c r="X1073" s="1"/>
  <c r="R1073"/>
  <c r="W1073" s="1"/>
  <c r="Q1073"/>
  <c r="AO1072"/>
  <c r="AN1072"/>
  <c r="AM1072"/>
  <c r="AL1072"/>
  <c r="AK1072"/>
  <c r="U1072"/>
  <c r="Z1072" s="1"/>
  <c r="T1072"/>
  <c r="Y1072" s="1"/>
  <c r="S1072"/>
  <c r="X1072" s="1"/>
  <c r="R1072"/>
  <c r="W1072" s="1"/>
  <c r="Q1072"/>
  <c r="V1072" s="1"/>
  <c r="AO1071"/>
  <c r="AN1071"/>
  <c r="AM1071"/>
  <c r="AL1071"/>
  <c r="AK1071"/>
  <c r="Z1071"/>
  <c r="V1071"/>
  <c r="U1071"/>
  <c r="T1071"/>
  <c r="Y1071" s="1"/>
  <c r="S1071"/>
  <c r="X1071" s="1"/>
  <c r="R1071"/>
  <c r="W1071" s="1"/>
  <c r="Q1071"/>
  <c r="AO1070"/>
  <c r="AN1070"/>
  <c r="AM1070"/>
  <c r="AL1070"/>
  <c r="AK1070"/>
  <c r="U1070"/>
  <c r="Z1070" s="1"/>
  <c r="T1070"/>
  <c r="Y1070" s="1"/>
  <c r="S1070"/>
  <c r="X1070" s="1"/>
  <c r="R1070"/>
  <c r="W1070" s="1"/>
  <c r="Q1070"/>
  <c r="V1070" s="1"/>
  <c r="AO1069"/>
  <c r="AN1069"/>
  <c r="AM1069"/>
  <c r="AL1069"/>
  <c r="AK1069"/>
  <c r="Z1069"/>
  <c r="V1069"/>
  <c r="U1069"/>
  <c r="T1069"/>
  <c r="Y1069" s="1"/>
  <c r="S1069"/>
  <c r="X1069" s="1"/>
  <c r="R1069"/>
  <c r="W1069" s="1"/>
  <c r="Q1069"/>
  <c r="AO1068"/>
  <c r="AN1068"/>
  <c r="AM1068"/>
  <c r="AL1068"/>
  <c r="AK1068"/>
  <c r="U1068"/>
  <c r="Z1068" s="1"/>
  <c r="T1068"/>
  <c r="Y1068" s="1"/>
  <c r="S1068"/>
  <c r="X1068" s="1"/>
  <c r="R1068"/>
  <c r="W1068" s="1"/>
  <c r="Q1068"/>
  <c r="V1068" s="1"/>
  <c r="AO1067"/>
  <c r="AN1067"/>
  <c r="AM1067"/>
  <c r="AL1067"/>
  <c r="AK1067"/>
  <c r="Z1067"/>
  <c r="V1067"/>
  <c r="U1067"/>
  <c r="T1067"/>
  <c r="Y1067" s="1"/>
  <c r="S1067"/>
  <c r="X1067" s="1"/>
  <c r="R1067"/>
  <c r="W1067" s="1"/>
  <c r="Q1067"/>
  <c r="AO1066"/>
  <c r="AN1066"/>
  <c r="AM1066"/>
  <c r="AL1066"/>
  <c r="AK1066"/>
  <c r="U1066"/>
  <c r="Z1066" s="1"/>
  <c r="T1066"/>
  <c r="Y1066" s="1"/>
  <c r="S1066"/>
  <c r="X1066" s="1"/>
  <c r="R1066"/>
  <c r="W1066" s="1"/>
  <c r="Q1066"/>
  <c r="V1066" s="1"/>
  <c r="AO1065"/>
  <c r="AN1065"/>
  <c r="AM1065"/>
  <c r="AL1065"/>
  <c r="AK1065"/>
  <c r="Z1065"/>
  <c r="V1065"/>
  <c r="U1065"/>
  <c r="T1065"/>
  <c r="Y1065" s="1"/>
  <c r="S1065"/>
  <c r="X1065" s="1"/>
  <c r="R1065"/>
  <c r="W1065" s="1"/>
  <c r="Q1065"/>
  <c r="AO1063"/>
  <c r="AN1063"/>
  <c r="AM1063"/>
  <c r="AL1063"/>
  <c r="AK1063"/>
  <c r="U1063"/>
  <c r="Z1063" s="1"/>
  <c r="T1063"/>
  <c r="Y1063" s="1"/>
  <c r="S1063"/>
  <c r="X1063" s="1"/>
  <c r="R1063"/>
  <c r="W1063" s="1"/>
  <c r="Q1063"/>
  <c r="V1063" s="1"/>
  <c r="AO1062"/>
  <c r="AN1062"/>
  <c r="AM1062"/>
  <c r="AL1062"/>
  <c r="AK1062"/>
  <c r="Z1062"/>
  <c r="V1062"/>
  <c r="U1062"/>
  <c r="T1062"/>
  <c r="Y1062" s="1"/>
  <c r="S1062"/>
  <c r="X1062" s="1"/>
  <c r="R1062"/>
  <c r="W1062" s="1"/>
  <c r="Q1062"/>
  <c r="AO1061"/>
  <c r="AN1061"/>
  <c r="AM1061"/>
  <c r="AL1061"/>
  <c r="AK1061"/>
  <c r="U1061"/>
  <c r="Z1061" s="1"/>
  <c r="T1061"/>
  <c r="Y1061" s="1"/>
  <c r="S1061"/>
  <c r="X1061" s="1"/>
  <c r="R1061"/>
  <c r="W1061" s="1"/>
  <c r="Q1061"/>
  <c r="V1061" s="1"/>
  <c r="AO1060"/>
  <c r="AN1060"/>
  <c r="AM1060"/>
  <c r="AL1060"/>
  <c r="AK1060"/>
  <c r="Z1060"/>
  <c r="V1060"/>
  <c r="U1060"/>
  <c r="T1060"/>
  <c r="Y1060" s="1"/>
  <c r="S1060"/>
  <c r="X1060" s="1"/>
  <c r="R1060"/>
  <c r="W1060" s="1"/>
  <c r="Q1060"/>
  <c r="AO1059"/>
  <c r="AN1059"/>
  <c r="AM1059"/>
  <c r="AL1059"/>
  <c r="AK1059"/>
  <c r="U1059"/>
  <c r="Z1059" s="1"/>
  <c r="T1059"/>
  <c r="Y1059" s="1"/>
  <c r="S1059"/>
  <c r="X1059" s="1"/>
  <c r="R1059"/>
  <c r="W1059" s="1"/>
  <c r="Q1059"/>
  <c r="V1059" s="1"/>
  <c r="AO1058"/>
  <c r="AN1058"/>
  <c r="AM1058"/>
  <c r="AL1058"/>
  <c r="AK1058"/>
  <c r="Z1058"/>
  <c r="V1058"/>
  <c r="U1058"/>
  <c r="T1058"/>
  <c r="Y1058" s="1"/>
  <c r="S1058"/>
  <c r="X1058" s="1"/>
  <c r="R1058"/>
  <c r="W1058" s="1"/>
  <c r="Q1058"/>
  <c r="AO1057"/>
  <c r="AN1057"/>
  <c r="AM1057"/>
  <c r="AL1057"/>
  <c r="AK1057"/>
  <c r="U1057"/>
  <c r="Z1057" s="1"/>
  <c r="T1057"/>
  <c r="Y1057" s="1"/>
  <c r="S1057"/>
  <c r="X1057" s="1"/>
  <c r="R1057"/>
  <c r="W1057" s="1"/>
  <c r="Q1057"/>
  <c r="V1057" s="1"/>
  <c r="AO1056"/>
  <c r="AN1056"/>
  <c r="AM1056"/>
  <c r="AL1056"/>
  <c r="AK1056"/>
  <c r="Z1056"/>
  <c r="V1056"/>
  <c r="U1056"/>
  <c r="T1056"/>
  <c r="Y1056" s="1"/>
  <c r="S1056"/>
  <c r="X1056" s="1"/>
  <c r="R1056"/>
  <c r="W1056" s="1"/>
  <c r="Q1056"/>
  <c r="AO1054"/>
  <c r="AN1054"/>
  <c r="AM1054"/>
  <c r="AL1054"/>
  <c r="AK1054"/>
  <c r="U1054"/>
  <c r="Z1054" s="1"/>
  <c r="T1054"/>
  <c r="Y1054" s="1"/>
  <c r="S1054"/>
  <c r="X1054" s="1"/>
  <c r="R1054"/>
  <c r="W1054" s="1"/>
  <c r="Q1054"/>
  <c r="V1054" s="1"/>
  <c r="AO1053"/>
  <c r="AN1053"/>
  <c r="AM1053"/>
  <c r="AL1053"/>
  <c r="AK1053"/>
  <c r="Z1053"/>
  <c r="V1053"/>
  <c r="U1053"/>
  <c r="T1053"/>
  <c r="Y1053" s="1"/>
  <c r="S1053"/>
  <c r="X1053" s="1"/>
  <c r="R1053"/>
  <c r="W1053" s="1"/>
  <c r="Q1053"/>
  <c r="AO1052"/>
  <c r="AN1052"/>
  <c r="AM1052"/>
  <c r="AL1052"/>
  <c r="AK1052"/>
  <c r="U1052"/>
  <c r="Z1052" s="1"/>
  <c r="T1052"/>
  <c r="Y1052" s="1"/>
  <c r="S1052"/>
  <c r="X1052" s="1"/>
  <c r="R1052"/>
  <c r="W1052" s="1"/>
  <c r="Q1052"/>
  <c r="V1052" s="1"/>
  <c r="AO1051"/>
  <c r="AN1051"/>
  <c r="AM1051"/>
  <c r="AL1051"/>
  <c r="AK1051"/>
  <c r="Z1051"/>
  <c r="V1051"/>
  <c r="U1051"/>
  <c r="T1051"/>
  <c r="Y1051" s="1"/>
  <c r="S1051"/>
  <c r="X1051" s="1"/>
  <c r="R1051"/>
  <c r="W1051" s="1"/>
  <c r="Q1051"/>
  <c r="AO1050"/>
  <c r="AN1050"/>
  <c r="AM1050"/>
  <c r="AL1050"/>
  <c r="AK1050"/>
  <c r="U1050"/>
  <c r="Z1050" s="1"/>
  <c r="T1050"/>
  <c r="Y1050" s="1"/>
  <c r="S1050"/>
  <c r="X1050" s="1"/>
  <c r="R1050"/>
  <c r="W1050" s="1"/>
  <c r="Q1050"/>
  <c r="V1050" s="1"/>
  <c r="AO1049"/>
  <c r="AN1049"/>
  <c r="AM1049"/>
  <c r="AL1049"/>
  <c r="AK1049"/>
  <c r="Z1049"/>
  <c r="V1049"/>
  <c r="U1049"/>
  <c r="T1049"/>
  <c r="Y1049" s="1"/>
  <c r="S1049"/>
  <c r="X1049" s="1"/>
  <c r="R1049"/>
  <c r="W1049" s="1"/>
  <c r="Q1049"/>
  <c r="AO1048"/>
  <c r="AN1048"/>
  <c r="AM1048"/>
  <c r="AL1048"/>
  <c r="AK1048"/>
  <c r="U1048"/>
  <c r="Z1048" s="1"/>
  <c r="T1048"/>
  <c r="Y1048" s="1"/>
  <c r="S1048"/>
  <c r="X1048" s="1"/>
  <c r="R1048"/>
  <c r="W1048" s="1"/>
  <c r="Q1048"/>
  <c r="V1048" s="1"/>
  <c r="AO1047"/>
  <c r="AN1047"/>
  <c r="AM1047"/>
  <c r="AL1047"/>
  <c r="AK1047"/>
  <c r="Z1047"/>
  <c r="V1047"/>
  <c r="U1047"/>
  <c r="T1047"/>
  <c r="Y1047" s="1"/>
  <c r="S1047"/>
  <c r="X1047" s="1"/>
  <c r="R1047"/>
  <c r="W1047" s="1"/>
  <c r="Q1047"/>
  <c r="AO1046"/>
  <c r="AN1046"/>
  <c r="AM1046"/>
  <c r="AL1046"/>
  <c r="AK1046"/>
  <c r="U1046"/>
  <c r="Z1046" s="1"/>
  <c r="T1046"/>
  <c r="Y1046" s="1"/>
  <c r="S1046"/>
  <c r="X1046" s="1"/>
  <c r="R1046"/>
  <c r="W1046" s="1"/>
  <c r="Q1046"/>
  <c r="V1046" s="1"/>
  <c r="AO1045"/>
  <c r="AN1045"/>
  <c r="AM1045"/>
  <c r="AL1045"/>
  <c r="AK1045"/>
  <c r="Z1045"/>
  <c r="V1045"/>
  <c r="U1045"/>
  <c r="T1045"/>
  <c r="Y1045" s="1"/>
  <c r="S1045"/>
  <c r="X1045" s="1"/>
  <c r="R1045"/>
  <c r="W1045" s="1"/>
  <c r="Q1045"/>
  <c r="AO1044"/>
  <c r="AN1044"/>
  <c r="AM1044"/>
  <c r="AL1044"/>
  <c r="AK1044"/>
  <c r="U1044"/>
  <c r="Z1044" s="1"/>
  <c r="T1044"/>
  <c r="Y1044" s="1"/>
  <c r="S1044"/>
  <c r="X1044" s="1"/>
  <c r="R1044"/>
  <c r="W1044" s="1"/>
  <c r="Q1044"/>
  <c r="V1044" s="1"/>
  <c r="AO1043"/>
  <c r="AN1043"/>
  <c r="AM1043"/>
  <c r="AL1043"/>
  <c r="AK1043"/>
  <c r="Z1043"/>
  <c r="V1043"/>
  <c r="U1043"/>
  <c r="T1043"/>
  <c r="Y1043" s="1"/>
  <c r="S1043"/>
  <c r="X1043" s="1"/>
  <c r="R1043"/>
  <c r="W1043" s="1"/>
  <c r="Q1043"/>
  <c r="AO1042"/>
  <c r="AN1042"/>
  <c r="AM1042"/>
  <c r="AL1042"/>
  <c r="AK1042"/>
  <c r="U1042"/>
  <c r="Z1042" s="1"/>
  <c r="T1042"/>
  <c r="Y1042" s="1"/>
  <c r="S1042"/>
  <c r="X1042" s="1"/>
  <c r="R1042"/>
  <c r="W1042" s="1"/>
  <c r="Q1042"/>
  <c r="V1042" s="1"/>
  <c r="AO1041"/>
  <c r="AN1041"/>
  <c r="AM1041"/>
  <c r="AL1041"/>
  <c r="AK1041"/>
  <c r="Z1041"/>
  <c r="V1041"/>
  <c r="U1041"/>
  <c r="T1041"/>
  <c r="Y1041" s="1"/>
  <c r="S1041"/>
  <c r="X1041" s="1"/>
  <c r="R1041"/>
  <c r="W1041" s="1"/>
  <c r="Q1041"/>
  <c r="AO1040"/>
  <c r="AN1040"/>
  <c r="AM1040"/>
  <c r="AL1040"/>
  <c r="AK1040"/>
  <c r="U1040"/>
  <c r="Z1040" s="1"/>
  <c r="T1040"/>
  <c r="Y1040" s="1"/>
  <c r="S1040"/>
  <c r="X1040" s="1"/>
  <c r="R1040"/>
  <c r="W1040" s="1"/>
  <c r="Q1040"/>
  <c r="V1040" s="1"/>
  <c r="AO1039"/>
  <c r="AN1039"/>
  <c r="AM1039"/>
  <c r="AL1039"/>
  <c r="AK1039"/>
  <c r="Z1039"/>
  <c r="V1039"/>
  <c r="U1039"/>
  <c r="T1039"/>
  <c r="Y1039" s="1"/>
  <c r="S1039"/>
  <c r="X1039" s="1"/>
  <c r="R1039"/>
  <c r="W1039" s="1"/>
  <c r="Q1039"/>
  <c r="AO1038"/>
  <c r="AN1038"/>
  <c r="AM1038"/>
  <c r="AL1038"/>
  <c r="AK1038"/>
  <c r="U1038"/>
  <c r="Z1038" s="1"/>
  <c r="T1038"/>
  <c r="Y1038" s="1"/>
  <c r="S1038"/>
  <c r="X1038" s="1"/>
  <c r="R1038"/>
  <c r="W1038" s="1"/>
  <c r="Q1038"/>
  <c r="V1038" s="1"/>
  <c r="AO1036"/>
  <c r="AN1036"/>
  <c r="AM1036"/>
  <c r="AL1036"/>
  <c r="AK1036"/>
  <c r="Z1036"/>
  <c r="V1036"/>
  <c r="U1036"/>
  <c r="T1036"/>
  <c r="Y1036" s="1"/>
  <c r="S1036"/>
  <c r="X1036" s="1"/>
  <c r="R1036"/>
  <c r="W1036" s="1"/>
  <c r="Q1036"/>
  <c r="AO1035"/>
  <c r="AN1035"/>
  <c r="AM1035"/>
  <c r="AL1035"/>
  <c r="AK1035"/>
  <c r="U1035"/>
  <c r="Z1035" s="1"/>
  <c r="T1035"/>
  <c r="Y1035" s="1"/>
  <c r="S1035"/>
  <c r="X1035" s="1"/>
  <c r="R1035"/>
  <c r="W1035" s="1"/>
  <c r="Q1035"/>
  <c r="V1035" s="1"/>
  <c r="AO1034"/>
  <c r="AN1034"/>
  <c r="AM1034"/>
  <c r="AL1034"/>
  <c r="AK1034"/>
  <c r="Z1034"/>
  <c r="V1034"/>
  <c r="U1034"/>
  <c r="T1034"/>
  <c r="Y1034" s="1"/>
  <c r="S1034"/>
  <c r="X1034" s="1"/>
  <c r="R1034"/>
  <c r="W1034" s="1"/>
  <c r="Q1034"/>
  <c r="AO1033"/>
  <c r="AN1033"/>
  <c r="AM1033"/>
  <c r="AL1033"/>
  <c r="AK1033"/>
  <c r="U1033"/>
  <c r="Z1033" s="1"/>
  <c r="T1033"/>
  <c r="Y1033" s="1"/>
  <c r="S1033"/>
  <c r="X1033" s="1"/>
  <c r="R1033"/>
  <c r="W1033" s="1"/>
  <c r="Q1033"/>
  <c r="V1033" s="1"/>
  <c r="AO1032"/>
  <c r="AN1032"/>
  <c r="AM1032"/>
  <c r="AL1032"/>
  <c r="AK1032"/>
  <c r="Z1032"/>
  <c r="V1032"/>
  <c r="U1032"/>
  <c r="T1032"/>
  <c r="Y1032" s="1"/>
  <c r="S1032"/>
  <c r="X1032" s="1"/>
  <c r="R1032"/>
  <c r="W1032" s="1"/>
  <c r="Q1032"/>
  <c r="AO1031"/>
  <c r="AN1031"/>
  <c r="AM1031"/>
  <c r="AL1031"/>
  <c r="AK1031"/>
  <c r="U1031"/>
  <c r="Z1031" s="1"/>
  <c r="T1031"/>
  <c r="Y1031" s="1"/>
  <c r="S1031"/>
  <c r="X1031" s="1"/>
  <c r="R1031"/>
  <c r="W1031" s="1"/>
  <c r="Q1031"/>
  <c r="V1031" s="1"/>
  <c r="AO1030"/>
  <c r="AN1030"/>
  <c r="AM1030"/>
  <c r="AL1030"/>
  <c r="AK1030"/>
  <c r="Z1030"/>
  <c r="V1030"/>
  <c r="U1030"/>
  <c r="T1030"/>
  <c r="Y1030" s="1"/>
  <c r="S1030"/>
  <c r="X1030" s="1"/>
  <c r="R1030"/>
  <c r="W1030" s="1"/>
  <c r="Q1030"/>
  <c r="AO1029"/>
  <c r="AN1029"/>
  <c r="AM1029"/>
  <c r="AL1029"/>
  <c r="AK1029"/>
  <c r="U1029"/>
  <c r="Z1029" s="1"/>
  <c r="T1029"/>
  <c r="Y1029" s="1"/>
  <c r="S1029"/>
  <c r="X1029" s="1"/>
  <c r="R1029"/>
  <c r="W1029" s="1"/>
  <c r="Q1029"/>
  <c r="V1029" s="1"/>
  <c r="AO1027"/>
  <c r="AN1027"/>
  <c r="AM1027"/>
  <c r="AL1027"/>
  <c r="AK1027"/>
  <c r="Z1027"/>
  <c r="V1027"/>
  <c r="U1027"/>
  <c r="T1027"/>
  <c r="Y1027" s="1"/>
  <c r="S1027"/>
  <c r="X1027" s="1"/>
  <c r="R1027"/>
  <c r="W1027" s="1"/>
  <c r="Q1027"/>
  <c r="AO1026"/>
  <c r="AN1026"/>
  <c r="AM1026"/>
  <c r="AL1026"/>
  <c r="AK1026"/>
  <c r="U1026"/>
  <c r="Z1026" s="1"/>
  <c r="T1026"/>
  <c r="Y1026" s="1"/>
  <c r="S1026"/>
  <c r="X1026" s="1"/>
  <c r="R1026"/>
  <c r="W1026" s="1"/>
  <c r="Q1026"/>
  <c r="V1026" s="1"/>
  <c r="AO1025"/>
  <c r="AN1025"/>
  <c r="AM1025"/>
  <c r="AL1025"/>
  <c r="AK1025"/>
  <c r="Z1025"/>
  <c r="V1025"/>
  <c r="U1025"/>
  <c r="T1025"/>
  <c r="Y1025" s="1"/>
  <c r="S1025"/>
  <c r="X1025" s="1"/>
  <c r="R1025"/>
  <c r="W1025" s="1"/>
  <c r="Q1025"/>
  <c r="AO1024"/>
  <c r="AN1024"/>
  <c r="AM1024"/>
  <c r="AL1024"/>
  <c r="AK1024"/>
  <c r="U1024"/>
  <c r="Z1024" s="1"/>
  <c r="T1024"/>
  <c r="Y1024" s="1"/>
  <c r="S1024"/>
  <c r="X1024" s="1"/>
  <c r="R1024"/>
  <c r="W1024" s="1"/>
  <c r="Q1024"/>
  <c r="V1024" s="1"/>
  <c r="AO1023"/>
  <c r="AN1023"/>
  <c r="AM1023"/>
  <c r="AL1023"/>
  <c r="AK1023"/>
  <c r="Z1023"/>
  <c r="V1023"/>
  <c r="U1023"/>
  <c r="T1023"/>
  <c r="Y1023" s="1"/>
  <c r="S1023"/>
  <c r="X1023" s="1"/>
  <c r="R1023"/>
  <c r="W1023" s="1"/>
  <c r="Q1023"/>
  <c r="AO1022"/>
  <c r="AN1022"/>
  <c r="AM1022"/>
  <c r="AL1022"/>
  <c r="AK1022"/>
  <c r="U1022"/>
  <c r="Z1022" s="1"/>
  <c r="T1022"/>
  <c r="Y1022" s="1"/>
  <c r="S1022"/>
  <c r="X1022" s="1"/>
  <c r="R1022"/>
  <c r="W1022" s="1"/>
  <c r="Q1022"/>
  <c r="V1022" s="1"/>
  <c r="AO1021"/>
  <c r="AN1021"/>
  <c r="AM1021"/>
  <c r="AL1021"/>
  <c r="AK1021"/>
  <c r="Z1021"/>
  <c r="V1021"/>
  <c r="U1021"/>
  <c r="T1021"/>
  <c r="Y1021" s="1"/>
  <c r="S1021"/>
  <c r="X1021" s="1"/>
  <c r="R1021"/>
  <c r="W1021" s="1"/>
  <c r="Q1021"/>
  <c r="AO1020"/>
  <c r="AN1020"/>
  <c r="AM1020"/>
  <c r="AL1020"/>
  <c r="AK1020"/>
  <c r="U1020"/>
  <c r="Z1020" s="1"/>
  <c r="T1020"/>
  <c r="Y1020" s="1"/>
  <c r="S1020"/>
  <c r="X1020" s="1"/>
  <c r="R1020"/>
  <c r="W1020" s="1"/>
  <c r="Q1020"/>
  <c r="V1020" s="1"/>
  <c r="AO1018"/>
  <c r="AN1018"/>
  <c r="AM1018"/>
  <c r="AL1018"/>
  <c r="AK1018"/>
  <c r="Z1018"/>
  <c r="V1018"/>
  <c r="U1018"/>
  <c r="T1018"/>
  <c r="Y1018" s="1"/>
  <c r="S1018"/>
  <c r="X1018" s="1"/>
  <c r="R1018"/>
  <c r="W1018" s="1"/>
  <c r="Q1018"/>
  <c r="AO1017"/>
  <c r="AN1017"/>
  <c r="AM1017"/>
  <c r="AL1017"/>
  <c r="AK1017"/>
  <c r="U1017"/>
  <c r="Z1017" s="1"/>
  <c r="T1017"/>
  <c r="Y1017" s="1"/>
  <c r="S1017"/>
  <c r="X1017" s="1"/>
  <c r="R1017"/>
  <c r="W1017" s="1"/>
  <c r="Q1017"/>
  <c r="V1017" s="1"/>
  <c r="AO1016"/>
  <c r="AN1016"/>
  <c r="AM1016"/>
  <c r="AL1016"/>
  <c r="AK1016"/>
  <c r="Z1016"/>
  <c r="V1016"/>
  <c r="U1016"/>
  <c r="T1016"/>
  <c r="Y1016" s="1"/>
  <c r="S1016"/>
  <c r="X1016" s="1"/>
  <c r="R1016"/>
  <c r="W1016" s="1"/>
  <c r="Q1016"/>
  <c r="AO1015"/>
  <c r="AN1015"/>
  <c r="AM1015"/>
  <c r="AL1015"/>
  <c r="AK1015"/>
  <c r="U1015"/>
  <c r="Z1015" s="1"/>
  <c r="T1015"/>
  <c r="Y1015" s="1"/>
  <c r="S1015"/>
  <c r="X1015" s="1"/>
  <c r="R1015"/>
  <c r="W1015" s="1"/>
  <c r="Q1015"/>
  <c r="V1015" s="1"/>
  <c r="AO1014"/>
  <c r="AN1014"/>
  <c r="AM1014"/>
  <c r="AL1014"/>
  <c r="AK1014"/>
  <c r="Z1014"/>
  <c r="V1014"/>
  <c r="U1014"/>
  <c r="T1014"/>
  <c r="Y1014" s="1"/>
  <c r="S1014"/>
  <c r="X1014" s="1"/>
  <c r="R1014"/>
  <c r="W1014" s="1"/>
  <c r="Q1014"/>
  <c r="AO1013"/>
  <c r="AN1013"/>
  <c r="AM1013"/>
  <c r="AL1013"/>
  <c r="AK1013"/>
  <c r="U1013"/>
  <c r="Z1013" s="1"/>
  <c r="T1013"/>
  <c r="Y1013" s="1"/>
  <c r="S1013"/>
  <c r="X1013" s="1"/>
  <c r="R1013"/>
  <c r="W1013" s="1"/>
  <c r="Q1013"/>
  <c r="V1013" s="1"/>
  <c r="AO1012"/>
  <c r="AN1012"/>
  <c r="AM1012"/>
  <c r="AL1012"/>
  <c r="AK1012"/>
  <c r="Z1012"/>
  <c r="V1012"/>
  <c r="U1012"/>
  <c r="T1012"/>
  <c r="Y1012" s="1"/>
  <c r="S1012"/>
  <c r="X1012" s="1"/>
  <c r="R1012"/>
  <c r="W1012" s="1"/>
  <c r="Q1012"/>
  <c r="AO1011"/>
  <c r="AN1011"/>
  <c r="AM1011"/>
  <c r="AL1011"/>
  <c r="AK1011"/>
  <c r="U1011"/>
  <c r="Z1011" s="1"/>
  <c r="T1011"/>
  <c r="Y1011" s="1"/>
  <c r="S1011"/>
  <c r="X1011" s="1"/>
  <c r="R1011"/>
  <c r="W1011" s="1"/>
  <c r="Q1011"/>
  <c r="V1011" s="1"/>
  <c r="AO1009"/>
  <c r="AN1009"/>
  <c r="AM1009"/>
  <c r="AL1009"/>
  <c r="AK1009"/>
  <c r="Z1009"/>
  <c r="V1009"/>
  <c r="U1009"/>
  <c r="T1009"/>
  <c r="Y1009" s="1"/>
  <c r="S1009"/>
  <c r="X1009" s="1"/>
  <c r="R1009"/>
  <c r="W1009" s="1"/>
  <c r="Q1009"/>
  <c r="AO1008"/>
  <c r="AN1008"/>
  <c r="AM1008"/>
  <c r="AL1008"/>
  <c r="AK1008"/>
  <c r="U1008"/>
  <c r="Z1008" s="1"/>
  <c r="T1008"/>
  <c r="Y1008" s="1"/>
  <c r="S1008"/>
  <c r="X1008" s="1"/>
  <c r="R1008"/>
  <c r="W1008" s="1"/>
  <c r="Q1008"/>
  <c r="V1008" s="1"/>
  <c r="AO1007"/>
  <c r="AN1007"/>
  <c r="AM1007"/>
  <c r="AL1007"/>
  <c r="AK1007"/>
  <c r="Z1007"/>
  <c r="V1007"/>
  <c r="U1007"/>
  <c r="T1007"/>
  <c r="Y1007" s="1"/>
  <c r="S1007"/>
  <c r="X1007" s="1"/>
  <c r="R1007"/>
  <c r="W1007" s="1"/>
  <c r="Q1007"/>
  <c r="AO1006"/>
  <c r="AN1006"/>
  <c r="AM1006"/>
  <c r="AL1006"/>
  <c r="AK1006"/>
  <c r="U1006"/>
  <c r="Z1006" s="1"/>
  <c r="T1006"/>
  <c r="Y1006" s="1"/>
  <c r="S1006"/>
  <c r="X1006" s="1"/>
  <c r="R1006"/>
  <c r="W1006" s="1"/>
  <c r="Q1006"/>
  <c r="V1006" s="1"/>
  <c r="AO1005"/>
  <c r="AN1005"/>
  <c r="AM1005"/>
  <c r="AL1005"/>
  <c r="AK1005"/>
  <c r="Z1005"/>
  <c r="V1005"/>
  <c r="U1005"/>
  <c r="T1005"/>
  <c r="Y1005" s="1"/>
  <c r="S1005"/>
  <c r="X1005" s="1"/>
  <c r="R1005"/>
  <c r="W1005" s="1"/>
  <c r="Q1005"/>
  <c r="AO1004"/>
  <c r="AN1004"/>
  <c r="AM1004"/>
  <c r="AL1004"/>
  <c r="AK1004"/>
  <c r="U1004"/>
  <c r="Z1004" s="1"/>
  <c r="T1004"/>
  <c r="Y1004" s="1"/>
  <c r="S1004"/>
  <c r="X1004" s="1"/>
  <c r="R1004"/>
  <c r="W1004" s="1"/>
  <c r="Q1004"/>
  <c r="V1004" s="1"/>
  <c r="AO1003"/>
  <c r="AN1003"/>
  <c r="AM1003"/>
  <c r="AL1003"/>
  <c r="AK1003"/>
  <c r="Z1003"/>
  <c r="V1003"/>
  <c r="U1003"/>
  <c r="T1003"/>
  <c r="Y1003" s="1"/>
  <c r="S1003"/>
  <c r="X1003" s="1"/>
  <c r="R1003"/>
  <c r="W1003" s="1"/>
  <c r="Q1003"/>
  <c r="AO1002"/>
  <c r="AN1002"/>
  <c r="AM1002"/>
  <c r="AL1002"/>
  <c r="AK1002"/>
  <c r="U1002"/>
  <c r="Z1002" s="1"/>
  <c r="T1002"/>
  <c r="Y1002" s="1"/>
  <c r="S1002"/>
  <c r="X1002" s="1"/>
  <c r="R1002"/>
  <c r="W1002" s="1"/>
  <c r="Q1002"/>
  <c r="V1002" s="1"/>
  <c r="AO1001"/>
  <c r="AN1001"/>
  <c r="AM1001"/>
  <c r="AL1001"/>
  <c r="AK1001"/>
  <c r="Z1001"/>
  <c r="V1001"/>
  <c r="U1001"/>
  <c r="T1001"/>
  <c r="Y1001" s="1"/>
  <c r="S1001"/>
  <c r="X1001" s="1"/>
  <c r="R1001"/>
  <c r="W1001" s="1"/>
  <c r="Q1001"/>
  <c r="AO999"/>
  <c r="AN999"/>
  <c r="AM999"/>
  <c r="AL999"/>
  <c r="AK999"/>
  <c r="U999"/>
  <c r="Z999" s="1"/>
  <c r="T999"/>
  <c r="Y999" s="1"/>
  <c r="S999"/>
  <c r="X999" s="1"/>
  <c r="R999"/>
  <c r="W999" s="1"/>
  <c r="Q999"/>
  <c r="V999" s="1"/>
  <c r="AO998"/>
  <c r="AN998"/>
  <c r="AM998"/>
  <c r="AL998"/>
  <c r="AK998"/>
  <c r="Z998"/>
  <c r="V998"/>
  <c r="U998"/>
  <c r="T998"/>
  <c r="Y998" s="1"/>
  <c r="S998"/>
  <c r="X998" s="1"/>
  <c r="R998"/>
  <c r="W998" s="1"/>
  <c r="Q998"/>
  <c r="AO997"/>
  <c r="AN997"/>
  <c r="AM997"/>
  <c r="AL997"/>
  <c r="AK997"/>
  <c r="U997"/>
  <c r="Z997" s="1"/>
  <c r="T997"/>
  <c r="Y997" s="1"/>
  <c r="S997"/>
  <c r="X997" s="1"/>
  <c r="R997"/>
  <c r="W997" s="1"/>
  <c r="Q997"/>
  <c r="V997" s="1"/>
  <c r="AO996"/>
  <c r="AN996"/>
  <c r="AM996"/>
  <c r="AL996"/>
  <c r="AK996"/>
  <c r="Z996"/>
  <c r="V996"/>
  <c r="U996"/>
  <c r="T996"/>
  <c r="Y996" s="1"/>
  <c r="S996"/>
  <c r="X996" s="1"/>
  <c r="R996"/>
  <c r="W996" s="1"/>
  <c r="Q996"/>
  <c r="AO995"/>
  <c r="AN995"/>
  <c r="AM995"/>
  <c r="AL995"/>
  <c r="AK995"/>
  <c r="U995"/>
  <c r="Z995" s="1"/>
  <c r="T995"/>
  <c r="Y995" s="1"/>
  <c r="S995"/>
  <c r="X995" s="1"/>
  <c r="R995"/>
  <c r="W995" s="1"/>
  <c r="Q995"/>
  <c r="V995" s="1"/>
  <c r="AO994"/>
  <c r="AN994"/>
  <c r="AM994"/>
  <c r="AL994"/>
  <c r="AK994"/>
  <c r="U994"/>
  <c r="Z994" s="1"/>
  <c r="T994"/>
  <c r="Y994" s="1"/>
  <c r="S994"/>
  <c r="X994" s="1"/>
  <c r="R994"/>
  <c r="W994" s="1"/>
  <c r="Q994"/>
  <c r="V994" s="1"/>
  <c r="AO993"/>
  <c r="AN993"/>
  <c r="AM993"/>
  <c r="AL993"/>
  <c r="AK993"/>
  <c r="U993"/>
  <c r="Z993" s="1"/>
  <c r="T993"/>
  <c r="Y993" s="1"/>
  <c r="S993"/>
  <c r="X993" s="1"/>
  <c r="R993"/>
  <c r="W993" s="1"/>
  <c r="Q993"/>
  <c r="V993" s="1"/>
  <c r="AO991"/>
  <c r="AN991"/>
  <c r="AM991"/>
  <c r="AL991"/>
  <c r="AK991"/>
  <c r="U991"/>
  <c r="Z991" s="1"/>
  <c r="T991"/>
  <c r="Y991" s="1"/>
  <c r="S991"/>
  <c r="X991" s="1"/>
  <c r="R991"/>
  <c r="W991" s="1"/>
  <c r="Q991"/>
  <c r="V991" s="1"/>
  <c r="AO990"/>
  <c r="AN990"/>
  <c r="AM990"/>
  <c r="AL990"/>
  <c r="AK990"/>
  <c r="U990"/>
  <c r="Z990" s="1"/>
  <c r="T990"/>
  <c r="Y990" s="1"/>
  <c r="S990"/>
  <c r="X990" s="1"/>
  <c r="R990"/>
  <c r="W990" s="1"/>
  <c r="Q990"/>
  <c r="V990" s="1"/>
  <c r="AO989"/>
  <c r="AN989"/>
  <c r="AM989"/>
  <c r="AL989"/>
  <c r="AK989"/>
  <c r="U989"/>
  <c r="Z989" s="1"/>
  <c r="T989"/>
  <c r="Y989" s="1"/>
  <c r="S989"/>
  <c r="X989" s="1"/>
  <c r="R989"/>
  <c r="W989" s="1"/>
  <c r="Q989"/>
  <c r="V989" s="1"/>
  <c r="AO988"/>
  <c r="AN988"/>
  <c r="AM988"/>
  <c r="AL988"/>
  <c r="AK988"/>
  <c r="U988"/>
  <c r="Z988" s="1"/>
  <c r="T988"/>
  <c r="Y988" s="1"/>
  <c r="S988"/>
  <c r="X988" s="1"/>
  <c r="R988"/>
  <c r="W988" s="1"/>
  <c r="Q988"/>
  <c r="V988" s="1"/>
  <c r="AO987"/>
  <c r="AN987"/>
  <c r="AM987"/>
  <c r="AL987"/>
  <c r="AK987"/>
  <c r="U987"/>
  <c r="Z987" s="1"/>
  <c r="T987"/>
  <c r="Y987" s="1"/>
  <c r="S987"/>
  <c r="X987" s="1"/>
  <c r="R987"/>
  <c r="W987" s="1"/>
  <c r="Q987"/>
  <c r="V987" s="1"/>
  <c r="AO986"/>
  <c r="AN986"/>
  <c r="AM986"/>
  <c r="AL986"/>
  <c r="AK986"/>
  <c r="U986"/>
  <c r="Z986" s="1"/>
  <c r="T986"/>
  <c r="Y986" s="1"/>
  <c r="S986"/>
  <c r="X986" s="1"/>
  <c r="R986"/>
  <c r="W986" s="1"/>
  <c r="Q986"/>
  <c r="V986" s="1"/>
  <c r="AO985"/>
  <c r="AN985"/>
  <c r="AM985"/>
  <c r="AL985"/>
  <c r="AK985"/>
  <c r="U985"/>
  <c r="Z985" s="1"/>
  <c r="T985"/>
  <c r="Y985" s="1"/>
  <c r="S985"/>
  <c r="X985" s="1"/>
  <c r="R985"/>
  <c r="W985" s="1"/>
  <c r="Q985"/>
  <c r="V985" s="1"/>
  <c r="AO984"/>
  <c r="AN984"/>
  <c r="AM984"/>
  <c r="AL984"/>
  <c r="AK984"/>
  <c r="U984"/>
  <c r="Z984" s="1"/>
  <c r="T984"/>
  <c r="Y984" s="1"/>
  <c r="S984"/>
  <c r="X984" s="1"/>
  <c r="R984"/>
  <c r="W984" s="1"/>
  <c r="Q984"/>
  <c r="V984" s="1"/>
  <c r="AO983"/>
  <c r="AN983"/>
  <c r="AM983"/>
  <c r="AL983"/>
  <c r="AK983"/>
  <c r="U983"/>
  <c r="Z983" s="1"/>
  <c r="T983"/>
  <c r="Y983" s="1"/>
  <c r="S983"/>
  <c r="X983" s="1"/>
  <c r="R983"/>
  <c r="W983" s="1"/>
  <c r="Q983"/>
  <c r="V983" s="1"/>
  <c r="AO982"/>
  <c r="AN982"/>
  <c r="AM982"/>
  <c r="AL982"/>
  <c r="AK982"/>
  <c r="U982"/>
  <c r="Z982" s="1"/>
  <c r="T982"/>
  <c r="Y982" s="1"/>
  <c r="S982"/>
  <c r="X982" s="1"/>
  <c r="R982"/>
  <c r="W982" s="1"/>
  <c r="Q982"/>
  <c r="V982" s="1"/>
  <c r="AO981"/>
  <c r="AN981"/>
  <c r="AM981"/>
  <c r="AL981"/>
  <c r="AK981"/>
  <c r="U981"/>
  <c r="Z981" s="1"/>
  <c r="T981"/>
  <c r="Y981" s="1"/>
  <c r="S981"/>
  <c r="X981" s="1"/>
  <c r="R981"/>
  <c r="W981" s="1"/>
  <c r="Q981"/>
  <c r="V981" s="1"/>
  <c r="AO980"/>
  <c r="AN980"/>
  <c r="AM980"/>
  <c r="AL980"/>
  <c r="AK980"/>
  <c r="U980"/>
  <c r="Z980" s="1"/>
  <c r="T980"/>
  <c r="Y980" s="1"/>
  <c r="S980"/>
  <c r="X980" s="1"/>
  <c r="R980"/>
  <c r="W980" s="1"/>
  <c r="Q980"/>
  <c r="V980" s="1"/>
  <c r="AO979"/>
  <c r="AN979"/>
  <c r="AM979"/>
  <c r="AL979"/>
  <c r="AK979"/>
  <c r="U979"/>
  <c r="Z979" s="1"/>
  <c r="T979"/>
  <c r="Y979" s="1"/>
  <c r="S979"/>
  <c r="X979" s="1"/>
  <c r="R979"/>
  <c r="W979" s="1"/>
  <c r="Q979"/>
  <c r="V979" s="1"/>
  <c r="AO978"/>
  <c r="AN978"/>
  <c r="AM978"/>
  <c r="AL978"/>
  <c r="AK978"/>
  <c r="U978"/>
  <c r="Z978" s="1"/>
  <c r="T978"/>
  <c r="Y978" s="1"/>
  <c r="S978"/>
  <c r="X978" s="1"/>
  <c r="R978"/>
  <c r="W978" s="1"/>
  <c r="Q978"/>
  <c r="V978" s="1"/>
  <c r="AO977"/>
  <c r="AN977"/>
  <c r="AM977"/>
  <c r="AL977"/>
  <c r="AK977"/>
  <c r="U977"/>
  <c r="Z977" s="1"/>
  <c r="T977"/>
  <c r="Y977" s="1"/>
  <c r="S977"/>
  <c r="X977" s="1"/>
  <c r="R977"/>
  <c r="W977" s="1"/>
  <c r="Q977"/>
  <c r="V977" s="1"/>
  <c r="AO976"/>
  <c r="AN976"/>
  <c r="AM976"/>
  <c r="AL976"/>
  <c r="AK976"/>
  <c r="U976"/>
  <c r="Z976" s="1"/>
  <c r="T976"/>
  <c r="Y976" s="1"/>
  <c r="S976"/>
  <c r="X976" s="1"/>
  <c r="R976"/>
  <c r="W976" s="1"/>
  <c r="Q976"/>
  <c r="V976" s="1"/>
  <c r="AO975"/>
  <c r="AN975"/>
  <c r="AM975"/>
  <c r="AL975"/>
  <c r="AK975"/>
  <c r="U975"/>
  <c r="Z975" s="1"/>
  <c r="T975"/>
  <c r="Y975" s="1"/>
  <c r="S975"/>
  <c r="X975" s="1"/>
  <c r="R975"/>
  <c r="W975" s="1"/>
  <c r="Q975"/>
  <c r="V975" s="1"/>
  <c r="AO974"/>
  <c r="AN974"/>
  <c r="AM974"/>
  <c r="AL974"/>
  <c r="AK974"/>
  <c r="U974"/>
  <c r="Z974" s="1"/>
  <c r="T974"/>
  <c r="Y974" s="1"/>
  <c r="S974"/>
  <c r="X974" s="1"/>
  <c r="R974"/>
  <c r="W974" s="1"/>
  <c r="Q974"/>
  <c r="V974" s="1"/>
  <c r="AO973"/>
  <c r="AN973"/>
  <c r="AM973"/>
  <c r="AL973"/>
  <c r="AK973"/>
  <c r="U973"/>
  <c r="Z973" s="1"/>
  <c r="T973"/>
  <c r="Y973" s="1"/>
  <c r="S973"/>
  <c r="X973" s="1"/>
  <c r="R973"/>
  <c r="W973" s="1"/>
  <c r="Q973"/>
  <c r="V973" s="1"/>
  <c r="AO971"/>
  <c r="AN971"/>
  <c r="AM971"/>
  <c r="AL971"/>
  <c r="AK971"/>
  <c r="U971"/>
  <c r="Z971" s="1"/>
  <c r="T971"/>
  <c r="Y971" s="1"/>
  <c r="S971"/>
  <c r="X971" s="1"/>
  <c r="R971"/>
  <c r="W971" s="1"/>
  <c r="Q971"/>
  <c r="V971" s="1"/>
  <c r="AO970"/>
  <c r="AN970"/>
  <c r="AM970"/>
  <c r="AL970"/>
  <c r="AK970"/>
  <c r="U970"/>
  <c r="Z970" s="1"/>
  <c r="T970"/>
  <c r="Y970" s="1"/>
  <c r="S970"/>
  <c r="X970" s="1"/>
  <c r="R970"/>
  <c r="W970" s="1"/>
  <c r="Q970"/>
  <c r="V970" s="1"/>
  <c r="AO969"/>
  <c r="AN969"/>
  <c r="AM969"/>
  <c r="AL969"/>
  <c r="AK969"/>
  <c r="U969"/>
  <c r="Z969" s="1"/>
  <c r="T969"/>
  <c r="Y969" s="1"/>
  <c r="S969"/>
  <c r="X969" s="1"/>
  <c r="R969"/>
  <c r="W969" s="1"/>
  <c r="Q969"/>
  <c r="V969" s="1"/>
  <c r="AO968"/>
  <c r="AN968"/>
  <c r="AM968"/>
  <c r="AL968"/>
  <c r="AK968"/>
  <c r="U968"/>
  <c r="Z968" s="1"/>
  <c r="T968"/>
  <c r="Y968" s="1"/>
  <c r="S968"/>
  <c r="X968" s="1"/>
  <c r="R968"/>
  <c r="W968" s="1"/>
  <c r="Q968"/>
  <c r="V968" s="1"/>
  <c r="AO967"/>
  <c r="AN967"/>
  <c r="AM967"/>
  <c r="AL967"/>
  <c r="AK967"/>
  <c r="U967"/>
  <c r="Z967" s="1"/>
  <c r="T967"/>
  <c r="Y967" s="1"/>
  <c r="S967"/>
  <c r="X967" s="1"/>
  <c r="R967"/>
  <c r="W967" s="1"/>
  <c r="Q967"/>
  <c r="V967" s="1"/>
  <c r="AO966"/>
  <c r="AN966"/>
  <c r="AM966"/>
  <c r="AL966"/>
  <c r="AK966"/>
  <c r="U966"/>
  <c r="Z966" s="1"/>
  <c r="T966"/>
  <c r="Y966" s="1"/>
  <c r="S966"/>
  <c r="X966" s="1"/>
  <c r="R966"/>
  <c r="W966" s="1"/>
  <c r="Q966"/>
  <c r="V966" s="1"/>
  <c r="AO965"/>
  <c r="AN965"/>
  <c r="AM965"/>
  <c r="AL965"/>
  <c r="AK965"/>
  <c r="U965"/>
  <c r="Z965" s="1"/>
  <c r="T965"/>
  <c r="Y965" s="1"/>
  <c r="S965"/>
  <c r="X965" s="1"/>
  <c r="R965"/>
  <c r="W965" s="1"/>
  <c r="Q965"/>
  <c r="V965" s="1"/>
  <c r="AO963"/>
  <c r="AN963"/>
  <c r="AM963"/>
  <c r="AL963"/>
  <c r="AK963"/>
  <c r="U963"/>
  <c r="Z963" s="1"/>
  <c r="T963"/>
  <c r="Y963" s="1"/>
  <c r="S963"/>
  <c r="X963" s="1"/>
  <c r="R963"/>
  <c r="W963" s="1"/>
  <c r="Q963"/>
  <c r="V963" s="1"/>
  <c r="AO962"/>
  <c r="AN962"/>
  <c r="AM962"/>
  <c r="AL962"/>
  <c r="AK962"/>
  <c r="U962"/>
  <c r="Z962" s="1"/>
  <c r="T962"/>
  <c r="Y962" s="1"/>
  <c r="S962"/>
  <c r="X962" s="1"/>
  <c r="R962"/>
  <c r="W962" s="1"/>
  <c r="Q962"/>
  <c r="V962" s="1"/>
  <c r="AO961"/>
  <c r="AN961"/>
  <c r="AM961"/>
  <c r="AL961"/>
  <c r="AK961"/>
  <c r="U961"/>
  <c r="Z961" s="1"/>
  <c r="T961"/>
  <c r="Y961" s="1"/>
  <c r="S961"/>
  <c r="X961" s="1"/>
  <c r="R961"/>
  <c r="W961" s="1"/>
  <c r="Q961"/>
  <c r="V961" s="1"/>
  <c r="AO960"/>
  <c r="AN960"/>
  <c r="AM960"/>
  <c r="AL960"/>
  <c r="AK960"/>
  <c r="U960"/>
  <c r="Z960" s="1"/>
  <c r="T960"/>
  <c r="Y960" s="1"/>
  <c r="S960"/>
  <c r="X960" s="1"/>
  <c r="R960"/>
  <c r="W960" s="1"/>
  <c r="Q960"/>
  <c r="V960" s="1"/>
  <c r="AO959"/>
  <c r="AN959"/>
  <c r="AM959"/>
  <c r="AL959"/>
  <c r="AK959"/>
  <c r="U959"/>
  <c r="Z959" s="1"/>
  <c r="T959"/>
  <c r="Y959" s="1"/>
  <c r="S959"/>
  <c r="X959" s="1"/>
  <c r="R959"/>
  <c r="W959" s="1"/>
  <c r="Q959"/>
  <c r="V959" s="1"/>
  <c r="AO958"/>
  <c r="AN958"/>
  <c r="AM958"/>
  <c r="AL958"/>
  <c r="AK958"/>
  <c r="U958"/>
  <c r="Z958" s="1"/>
  <c r="T958"/>
  <c r="Y958" s="1"/>
  <c r="S958"/>
  <c r="X958" s="1"/>
  <c r="R958"/>
  <c r="W958" s="1"/>
  <c r="Q958"/>
  <c r="V958" s="1"/>
  <c r="AO957"/>
  <c r="AN957"/>
  <c r="AM957"/>
  <c r="AL957"/>
  <c r="AK957"/>
  <c r="U957"/>
  <c r="Z957" s="1"/>
  <c r="T957"/>
  <c r="Y957" s="1"/>
  <c r="S957"/>
  <c r="X957" s="1"/>
  <c r="R957"/>
  <c r="W957" s="1"/>
  <c r="Q957"/>
  <c r="V957" s="1"/>
  <c r="AO956"/>
  <c r="AN956"/>
  <c r="AM956"/>
  <c r="AL956"/>
  <c r="AK956"/>
  <c r="U956"/>
  <c r="Z956" s="1"/>
  <c r="T956"/>
  <c r="Y956" s="1"/>
  <c r="S956"/>
  <c r="X956" s="1"/>
  <c r="R956"/>
  <c r="W956" s="1"/>
  <c r="Q956"/>
  <c r="V956" s="1"/>
  <c r="AO955"/>
  <c r="AN955"/>
  <c r="AM955"/>
  <c r="AL955"/>
  <c r="AK955"/>
  <c r="U955"/>
  <c r="Z955" s="1"/>
  <c r="T955"/>
  <c r="Y955" s="1"/>
  <c r="S955"/>
  <c r="X955" s="1"/>
  <c r="R955"/>
  <c r="W955" s="1"/>
  <c r="Q955"/>
  <c r="V955" s="1"/>
  <c r="AO954"/>
  <c r="AN954"/>
  <c r="AM954"/>
  <c r="AL954"/>
  <c r="AK954"/>
  <c r="U954"/>
  <c r="Z954" s="1"/>
  <c r="T954"/>
  <c r="Y954" s="1"/>
  <c r="S954"/>
  <c r="X954" s="1"/>
  <c r="R954"/>
  <c r="W954" s="1"/>
  <c r="Q954"/>
  <c r="V954" s="1"/>
  <c r="AO953"/>
  <c r="AN953"/>
  <c r="AM953"/>
  <c r="AL953"/>
  <c r="AK953"/>
  <c r="U953"/>
  <c r="Z953" s="1"/>
  <c r="T953"/>
  <c r="Y953" s="1"/>
  <c r="S953"/>
  <c r="X953" s="1"/>
  <c r="R953"/>
  <c r="W953" s="1"/>
  <c r="Q953"/>
  <c r="V953" s="1"/>
  <c r="AO952"/>
  <c r="AN952"/>
  <c r="AM952"/>
  <c r="AL952"/>
  <c r="AK952"/>
  <c r="U952"/>
  <c r="Z952" s="1"/>
  <c r="T952"/>
  <c r="Y952" s="1"/>
  <c r="S952"/>
  <c r="X952" s="1"/>
  <c r="R952"/>
  <c r="W952" s="1"/>
  <c r="Q952"/>
  <c r="V952" s="1"/>
  <c r="AO950"/>
  <c r="AN950"/>
  <c r="AM950"/>
  <c r="AL950"/>
  <c r="AK950"/>
  <c r="U950"/>
  <c r="Z950" s="1"/>
  <c r="T950"/>
  <c r="Y950" s="1"/>
  <c r="S950"/>
  <c r="X950" s="1"/>
  <c r="R950"/>
  <c r="W950" s="1"/>
  <c r="Q950"/>
  <c r="V950" s="1"/>
  <c r="AO949"/>
  <c r="AN949"/>
  <c r="AM949"/>
  <c r="AL949"/>
  <c r="AK949"/>
  <c r="U949"/>
  <c r="Z949" s="1"/>
  <c r="T949"/>
  <c r="Y949" s="1"/>
  <c r="S949"/>
  <c r="X949" s="1"/>
  <c r="R949"/>
  <c r="W949" s="1"/>
  <c r="Q949"/>
  <c r="V949" s="1"/>
  <c r="AO948"/>
  <c r="AN948"/>
  <c r="AM948"/>
  <c r="AL948"/>
  <c r="AK948"/>
  <c r="U948"/>
  <c r="Z948" s="1"/>
  <c r="T948"/>
  <c r="Y948" s="1"/>
  <c r="S948"/>
  <c r="X948" s="1"/>
  <c r="R948"/>
  <c r="W948" s="1"/>
  <c r="Q948"/>
  <c r="V948" s="1"/>
  <c r="AO947"/>
  <c r="AN947"/>
  <c r="AM947"/>
  <c r="AL947"/>
  <c r="AK947"/>
  <c r="U947"/>
  <c r="Z947" s="1"/>
  <c r="T947"/>
  <c r="Y947" s="1"/>
  <c r="S947"/>
  <c r="X947" s="1"/>
  <c r="R947"/>
  <c r="W947" s="1"/>
  <c r="Q947"/>
  <c r="V947" s="1"/>
  <c r="AO946"/>
  <c r="AN946"/>
  <c r="AM946"/>
  <c r="AL946"/>
  <c r="AK946"/>
  <c r="U946"/>
  <c r="Z946" s="1"/>
  <c r="T946"/>
  <c r="Y946" s="1"/>
  <c r="S946"/>
  <c r="X946" s="1"/>
  <c r="R946"/>
  <c r="W946" s="1"/>
  <c r="Q946"/>
  <c r="V946" s="1"/>
  <c r="AO945"/>
  <c r="AN945"/>
  <c r="AM945"/>
  <c r="AL945"/>
  <c r="AK945"/>
  <c r="U945"/>
  <c r="Z945" s="1"/>
  <c r="T945"/>
  <c r="Y945" s="1"/>
  <c r="S945"/>
  <c r="X945" s="1"/>
  <c r="R945"/>
  <c r="W945" s="1"/>
  <c r="Q945"/>
  <c r="V945" s="1"/>
  <c r="AO944"/>
  <c r="AN944"/>
  <c r="AM944"/>
  <c r="AL944"/>
  <c r="AK944"/>
  <c r="U944"/>
  <c r="Z944" s="1"/>
  <c r="T944"/>
  <c r="Y944" s="1"/>
  <c r="S944"/>
  <c r="X944" s="1"/>
  <c r="R944"/>
  <c r="W944" s="1"/>
  <c r="Q944"/>
  <c r="V944" s="1"/>
  <c r="AO943"/>
  <c r="AN943"/>
  <c r="AM943"/>
  <c r="AL943"/>
  <c r="AK943"/>
  <c r="Y943"/>
  <c r="U943"/>
  <c r="Z943" s="1"/>
  <c r="T943"/>
  <c r="S943"/>
  <c r="X943" s="1"/>
  <c r="R943"/>
  <c r="W943" s="1"/>
  <c r="Q943"/>
  <c r="V943" s="1"/>
  <c r="AO942"/>
  <c r="AN942"/>
  <c r="AM942"/>
  <c r="AL942"/>
  <c r="AK942"/>
  <c r="Y942"/>
  <c r="U942"/>
  <c r="Z942" s="1"/>
  <c r="T942"/>
  <c r="S942"/>
  <c r="X942" s="1"/>
  <c r="R942"/>
  <c r="W942" s="1"/>
  <c r="Q942"/>
  <c r="V942" s="1"/>
  <c r="AO941"/>
  <c r="AN941"/>
  <c r="AM941"/>
  <c r="AL941"/>
  <c r="AK941"/>
  <c r="Y941"/>
  <c r="U941"/>
  <c r="Z941" s="1"/>
  <c r="T941"/>
  <c r="S941"/>
  <c r="X941" s="1"/>
  <c r="R941"/>
  <c r="W941" s="1"/>
  <c r="Q941"/>
  <c r="V941" s="1"/>
  <c r="AO940"/>
  <c r="AN940"/>
  <c r="AM940"/>
  <c r="AL940"/>
  <c r="AK940"/>
  <c r="Y940"/>
  <c r="U940"/>
  <c r="Z940" s="1"/>
  <c r="T940"/>
  <c r="S940"/>
  <c r="X940" s="1"/>
  <c r="R940"/>
  <c r="W940" s="1"/>
  <c r="Q940"/>
  <c r="V940" s="1"/>
  <c r="AO939"/>
  <c r="AN939"/>
  <c r="AM939"/>
  <c r="AL939"/>
  <c r="AK939"/>
  <c r="Y939"/>
  <c r="U939"/>
  <c r="Z939" s="1"/>
  <c r="T939"/>
  <c r="S939"/>
  <c r="X939" s="1"/>
  <c r="R939"/>
  <c r="W939" s="1"/>
  <c r="Q939"/>
  <c r="V939" s="1"/>
  <c r="AO938"/>
  <c r="AN938"/>
  <c r="AM938"/>
  <c r="AL938"/>
  <c r="AK938"/>
  <c r="Y938"/>
  <c r="U938"/>
  <c r="Z938" s="1"/>
  <c r="T938"/>
  <c r="S938"/>
  <c r="X938" s="1"/>
  <c r="R938"/>
  <c r="W938" s="1"/>
  <c r="Q938"/>
  <c r="V938" s="1"/>
  <c r="AO937"/>
  <c r="AN937"/>
  <c r="AM937"/>
  <c r="AL937"/>
  <c r="AK937"/>
  <c r="Y937"/>
  <c r="U937"/>
  <c r="Z937" s="1"/>
  <c r="T937"/>
  <c r="S937"/>
  <c r="X937" s="1"/>
  <c r="R937"/>
  <c r="W937" s="1"/>
  <c r="Q937"/>
  <c r="V937" s="1"/>
  <c r="AO936"/>
  <c r="AN936"/>
  <c r="AM936"/>
  <c r="AL936"/>
  <c r="AK936"/>
  <c r="Y936"/>
  <c r="U936"/>
  <c r="Z936" s="1"/>
  <c r="T936"/>
  <c r="S936"/>
  <c r="X936" s="1"/>
  <c r="R936"/>
  <c r="W936" s="1"/>
  <c r="Q936"/>
  <c r="V936" s="1"/>
  <c r="AO935"/>
  <c r="AN935"/>
  <c r="AM935"/>
  <c r="AL935"/>
  <c r="AK935"/>
  <c r="Y935"/>
  <c r="U935"/>
  <c r="Z935" s="1"/>
  <c r="T935"/>
  <c r="S935"/>
  <c r="X935" s="1"/>
  <c r="R935"/>
  <c r="W935" s="1"/>
  <c r="Q935"/>
  <c r="V935" s="1"/>
  <c r="AO934"/>
  <c r="AN934"/>
  <c r="AM934"/>
  <c r="AL934"/>
  <c r="AK934"/>
  <c r="Y934"/>
  <c r="U934"/>
  <c r="Z934" s="1"/>
  <c r="T934"/>
  <c r="S934"/>
  <c r="X934" s="1"/>
  <c r="R934"/>
  <c r="W934" s="1"/>
  <c r="Q934"/>
  <c r="V934" s="1"/>
  <c r="AO933"/>
  <c r="AN933"/>
  <c r="AM933"/>
  <c r="AL933"/>
  <c r="AK933"/>
  <c r="Y933"/>
  <c r="U933"/>
  <c r="Z933" s="1"/>
  <c r="T933"/>
  <c r="S933"/>
  <c r="X933" s="1"/>
  <c r="R933"/>
  <c r="W933" s="1"/>
  <c r="Q933"/>
  <c r="V933" s="1"/>
  <c r="AO932"/>
  <c r="AN932"/>
  <c r="AM932"/>
  <c r="AL932"/>
  <c r="AK932"/>
  <c r="Y932"/>
  <c r="U932"/>
  <c r="Z932" s="1"/>
  <c r="T932"/>
  <c r="S932"/>
  <c r="X932" s="1"/>
  <c r="R932"/>
  <c r="W932" s="1"/>
  <c r="Q932"/>
  <c r="V932" s="1"/>
  <c r="AO931"/>
  <c r="AN931"/>
  <c r="AM931"/>
  <c r="AL931"/>
  <c r="AK931"/>
  <c r="Y931"/>
  <c r="U931"/>
  <c r="Z931" s="1"/>
  <c r="T931"/>
  <c r="S931"/>
  <c r="X931" s="1"/>
  <c r="R931"/>
  <c r="W931" s="1"/>
  <c r="Q931"/>
  <c r="V931" s="1"/>
  <c r="AO930"/>
  <c r="AN930"/>
  <c r="AM930"/>
  <c r="AL930"/>
  <c r="AK930"/>
  <c r="Y930"/>
  <c r="U930"/>
  <c r="Z930" s="1"/>
  <c r="T930"/>
  <c r="S930"/>
  <c r="X930" s="1"/>
  <c r="R930"/>
  <c r="W930" s="1"/>
  <c r="Q930"/>
  <c r="V930" s="1"/>
  <c r="AO929"/>
  <c r="AN929"/>
  <c r="AM929"/>
  <c r="AL929"/>
  <c r="AK929"/>
  <c r="Y929"/>
  <c r="U929"/>
  <c r="Z929" s="1"/>
  <c r="T929"/>
  <c r="S929"/>
  <c r="X929" s="1"/>
  <c r="R929"/>
  <c r="W929" s="1"/>
  <c r="Q929"/>
  <c r="V929" s="1"/>
  <c r="AO928"/>
  <c r="AN928"/>
  <c r="AM928"/>
  <c r="AL928"/>
  <c r="AK928"/>
  <c r="Y928"/>
  <c r="U928"/>
  <c r="Z928" s="1"/>
  <c r="T928"/>
  <c r="S928"/>
  <c r="X928" s="1"/>
  <c r="R928"/>
  <c r="W928" s="1"/>
  <c r="Q928"/>
  <c r="V928" s="1"/>
  <c r="AO926"/>
  <c r="AN926"/>
  <c r="AM926"/>
  <c r="AL926"/>
  <c r="AK926"/>
  <c r="Y926"/>
  <c r="U926"/>
  <c r="Z926" s="1"/>
  <c r="T926"/>
  <c r="S926"/>
  <c r="X926" s="1"/>
  <c r="R926"/>
  <c r="W926" s="1"/>
  <c r="Q926"/>
  <c r="V926" s="1"/>
  <c r="AO925"/>
  <c r="AN925"/>
  <c r="AM925"/>
  <c r="AL925"/>
  <c r="AK925"/>
  <c r="Y925"/>
  <c r="U925"/>
  <c r="Z925" s="1"/>
  <c r="T925"/>
  <c r="S925"/>
  <c r="X925" s="1"/>
  <c r="R925"/>
  <c r="W925" s="1"/>
  <c r="Q925"/>
  <c r="V925" s="1"/>
  <c r="AO924"/>
  <c r="AN924"/>
  <c r="AM924"/>
  <c r="AL924"/>
  <c r="AK924"/>
  <c r="Y924"/>
  <c r="U924"/>
  <c r="Z924" s="1"/>
  <c r="T924"/>
  <c r="S924"/>
  <c r="X924" s="1"/>
  <c r="R924"/>
  <c r="W924" s="1"/>
  <c r="Q924"/>
  <c r="V924" s="1"/>
  <c r="AO923"/>
  <c r="AN923"/>
  <c r="AM923"/>
  <c r="AL923"/>
  <c r="AK923"/>
  <c r="Y923"/>
  <c r="U923"/>
  <c r="Z923" s="1"/>
  <c r="T923"/>
  <c r="S923"/>
  <c r="X923" s="1"/>
  <c r="R923"/>
  <c r="W923" s="1"/>
  <c r="Q923"/>
  <c r="V923" s="1"/>
  <c r="AO922"/>
  <c r="AN922"/>
  <c r="AM922"/>
  <c r="AL922"/>
  <c r="AK922"/>
  <c r="Y922"/>
  <c r="U922"/>
  <c r="Z922" s="1"/>
  <c r="T922"/>
  <c r="S922"/>
  <c r="X922" s="1"/>
  <c r="R922"/>
  <c r="W922" s="1"/>
  <c r="Q922"/>
  <c r="V922" s="1"/>
  <c r="AO921"/>
  <c r="AN921"/>
  <c r="AM921"/>
  <c r="AL921"/>
  <c r="AK921"/>
  <c r="Y921"/>
  <c r="U921"/>
  <c r="Z921" s="1"/>
  <c r="T921"/>
  <c r="S921"/>
  <c r="X921" s="1"/>
  <c r="R921"/>
  <c r="W921" s="1"/>
  <c r="Q921"/>
  <c r="V921" s="1"/>
  <c r="AO920"/>
  <c r="AN920"/>
  <c r="AM920"/>
  <c r="AL920"/>
  <c r="AK920"/>
  <c r="Y920"/>
  <c r="U920"/>
  <c r="Z920" s="1"/>
  <c r="T920"/>
  <c r="S920"/>
  <c r="X920" s="1"/>
  <c r="R920"/>
  <c r="W920" s="1"/>
  <c r="Q920"/>
  <c r="V920" s="1"/>
  <c r="AO919"/>
  <c r="AN919"/>
  <c r="AM919"/>
  <c r="AL919"/>
  <c r="AK919"/>
  <c r="Y919"/>
  <c r="U919"/>
  <c r="Z919" s="1"/>
  <c r="T919"/>
  <c r="S919"/>
  <c r="X919" s="1"/>
  <c r="R919"/>
  <c r="W919" s="1"/>
  <c r="Q919"/>
  <c r="V919" s="1"/>
  <c r="AO918"/>
  <c r="AN918"/>
  <c r="AM918"/>
  <c r="AL918"/>
  <c r="AK918"/>
  <c r="Y918"/>
  <c r="U918"/>
  <c r="Z918" s="1"/>
  <c r="T918"/>
  <c r="S918"/>
  <c r="X918" s="1"/>
  <c r="R918"/>
  <c r="W918" s="1"/>
  <c r="Q918"/>
  <c r="V918" s="1"/>
  <c r="AO917"/>
  <c r="AN917"/>
  <c r="AM917"/>
  <c r="AL917"/>
  <c r="AK917"/>
  <c r="Y917"/>
  <c r="U917"/>
  <c r="Z917" s="1"/>
  <c r="T917"/>
  <c r="S917"/>
  <c r="X917" s="1"/>
  <c r="R917"/>
  <c r="W917" s="1"/>
  <c r="Q917"/>
  <c r="V917" s="1"/>
  <c r="AO916"/>
  <c r="AN916"/>
  <c r="AM916"/>
  <c r="AL916"/>
  <c r="AK916"/>
  <c r="Y916"/>
  <c r="U916"/>
  <c r="Z916" s="1"/>
  <c r="T916"/>
  <c r="S916"/>
  <c r="X916" s="1"/>
  <c r="R916"/>
  <c r="W916" s="1"/>
  <c r="Q916"/>
  <c r="V916" s="1"/>
  <c r="AO915"/>
  <c r="AN915"/>
  <c r="AM915"/>
  <c r="AL915"/>
  <c r="AK915"/>
  <c r="Y915"/>
  <c r="U915"/>
  <c r="Z915" s="1"/>
  <c r="T915"/>
  <c r="S915"/>
  <c r="X915" s="1"/>
  <c r="R915"/>
  <c r="W915" s="1"/>
  <c r="Q915"/>
  <c r="V915" s="1"/>
  <c r="AO914"/>
  <c r="AN914"/>
  <c r="AM914"/>
  <c r="AL914"/>
  <c r="AK914"/>
  <c r="Y914"/>
  <c r="U914"/>
  <c r="Z914" s="1"/>
  <c r="T914"/>
  <c r="S914"/>
  <c r="X914" s="1"/>
  <c r="R914"/>
  <c r="W914" s="1"/>
  <c r="Q914"/>
  <c r="V914" s="1"/>
  <c r="AO913"/>
  <c r="AN913"/>
  <c r="AM913"/>
  <c r="AL913"/>
  <c r="AK913"/>
  <c r="Y913"/>
  <c r="U913"/>
  <c r="Z913" s="1"/>
  <c r="T913"/>
  <c r="S913"/>
  <c r="X913" s="1"/>
  <c r="R913"/>
  <c r="W913" s="1"/>
  <c r="Q913"/>
  <c r="V913" s="1"/>
  <c r="AO912"/>
  <c r="AN912"/>
  <c r="AM912"/>
  <c r="AL912"/>
  <c r="AK912"/>
  <c r="Y912"/>
  <c r="U912"/>
  <c r="Z912" s="1"/>
  <c r="T912"/>
  <c r="S912"/>
  <c r="X912" s="1"/>
  <c r="R912"/>
  <c r="W912" s="1"/>
  <c r="Q912"/>
  <c r="V912" s="1"/>
  <c r="AO911"/>
  <c r="AN911"/>
  <c r="AM911"/>
  <c r="AL911"/>
  <c r="AK911"/>
  <c r="Y911"/>
  <c r="U911"/>
  <c r="Z911" s="1"/>
  <c r="T911"/>
  <c r="S911"/>
  <c r="X911" s="1"/>
  <c r="R911"/>
  <c r="W911" s="1"/>
  <c r="Q911"/>
  <c r="V911" s="1"/>
  <c r="AO910"/>
  <c r="AN910"/>
  <c r="AM910"/>
  <c r="AL910"/>
  <c r="AK910"/>
  <c r="Y910"/>
  <c r="U910"/>
  <c r="Z910" s="1"/>
  <c r="T910"/>
  <c r="S910"/>
  <c r="X910" s="1"/>
  <c r="R910"/>
  <c r="W910" s="1"/>
  <c r="Q910"/>
  <c r="V910" s="1"/>
  <c r="AO909"/>
  <c r="AN909"/>
  <c r="AM909"/>
  <c r="AL909"/>
  <c r="AK909"/>
  <c r="Y909"/>
  <c r="U909"/>
  <c r="Z909" s="1"/>
  <c r="T909"/>
  <c r="S909"/>
  <c r="X909" s="1"/>
  <c r="R909"/>
  <c r="W909" s="1"/>
  <c r="Q909"/>
  <c r="V909" s="1"/>
  <c r="AO908"/>
  <c r="AN908"/>
  <c r="AM908"/>
  <c r="AL908"/>
  <c r="AK908"/>
  <c r="Y908"/>
  <c r="U908"/>
  <c r="Z908" s="1"/>
  <c r="T908"/>
  <c r="S908"/>
  <c r="X908" s="1"/>
  <c r="R908"/>
  <c r="W908" s="1"/>
  <c r="Q908"/>
  <c r="V908" s="1"/>
  <c r="AO907"/>
  <c r="AN907"/>
  <c r="AM907"/>
  <c r="AL907"/>
  <c r="AK907"/>
  <c r="Y907"/>
  <c r="U907"/>
  <c r="Z907" s="1"/>
  <c r="T907"/>
  <c r="S907"/>
  <c r="X907" s="1"/>
  <c r="R907"/>
  <c r="W907" s="1"/>
  <c r="Q907"/>
  <c r="V907" s="1"/>
  <c r="AO906"/>
  <c r="AN906"/>
  <c r="AM906"/>
  <c r="AL906"/>
  <c r="AK906"/>
  <c r="Y906"/>
  <c r="U906"/>
  <c r="Z906" s="1"/>
  <c r="T906"/>
  <c r="S906"/>
  <c r="X906" s="1"/>
  <c r="R906"/>
  <c r="W906" s="1"/>
  <c r="Q906"/>
  <c r="V906" s="1"/>
  <c r="AO905"/>
  <c r="AN905"/>
  <c r="AM905"/>
  <c r="AL905"/>
  <c r="AK905"/>
  <c r="Y905"/>
  <c r="U905"/>
  <c r="Z905" s="1"/>
  <c r="T905"/>
  <c r="S905"/>
  <c r="X905" s="1"/>
  <c r="R905"/>
  <c r="W905" s="1"/>
  <c r="Q905"/>
  <c r="V905" s="1"/>
  <c r="AO904"/>
  <c r="AN904"/>
  <c r="AM904"/>
  <c r="AL904"/>
  <c r="AK904"/>
  <c r="Y904"/>
  <c r="U904"/>
  <c r="Z904" s="1"/>
  <c r="T904"/>
  <c r="S904"/>
  <c r="X904" s="1"/>
  <c r="R904"/>
  <c r="W904" s="1"/>
  <c r="Q904"/>
  <c r="V904" s="1"/>
  <c r="AO903"/>
  <c r="AN903"/>
  <c r="AM903"/>
  <c r="AL903"/>
  <c r="AK903"/>
  <c r="Y903"/>
  <c r="U903"/>
  <c r="Z903" s="1"/>
  <c r="T903"/>
  <c r="S903"/>
  <c r="X903" s="1"/>
  <c r="R903"/>
  <c r="W903" s="1"/>
  <c r="Q903"/>
  <c r="V903" s="1"/>
  <c r="AO902"/>
  <c r="AN902"/>
  <c r="AM902"/>
  <c r="AL902"/>
  <c r="AK902"/>
  <c r="Y902"/>
  <c r="U902"/>
  <c r="Z902" s="1"/>
  <c r="T902"/>
  <c r="S902"/>
  <c r="X902" s="1"/>
  <c r="R902"/>
  <c r="W902" s="1"/>
  <c r="Q902"/>
  <c r="V902" s="1"/>
  <c r="AO901"/>
  <c r="AN901"/>
  <c r="AM901"/>
  <c r="AL901"/>
  <c r="AK901"/>
  <c r="Z901"/>
  <c r="Y901"/>
  <c r="X901"/>
  <c r="W901"/>
  <c r="V901"/>
  <c r="AO900"/>
  <c r="AN900"/>
  <c r="AM900"/>
  <c r="AL900"/>
  <c r="AK900"/>
  <c r="Z900"/>
  <c r="V900"/>
  <c r="U900"/>
  <c r="T900"/>
  <c r="Y900" s="1"/>
  <c r="S900"/>
  <c r="X900" s="1"/>
  <c r="R900"/>
  <c r="W900" s="1"/>
  <c r="Q900"/>
  <c r="AO899"/>
  <c r="AN899"/>
  <c r="AM899"/>
  <c r="AL899"/>
  <c r="AK899"/>
  <c r="U899"/>
  <c r="Z899" s="1"/>
  <c r="T899"/>
  <c r="Y899" s="1"/>
  <c r="S899"/>
  <c r="X899" s="1"/>
  <c r="R899"/>
  <c r="W899" s="1"/>
  <c r="Q899"/>
  <c r="V899" s="1"/>
  <c r="AO898"/>
  <c r="AN898"/>
  <c r="AM898"/>
  <c r="AL898"/>
  <c r="AK898"/>
  <c r="Z898"/>
  <c r="Y898"/>
  <c r="X898"/>
  <c r="W898"/>
  <c r="V898"/>
  <c r="AO897"/>
  <c r="AN897"/>
  <c r="AM897"/>
  <c r="AL897"/>
  <c r="AK897"/>
  <c r="Y897"/>
  <c r="U897"/>
  <c r="Z897" s="1"/>
  <c r="T897"/>
  <c r="S897"/>
  <c r="X897" s="1"/>
  <c r="R897"/>
  <c r="W897" s="1"/>
  <c r="Q897"/>
  <c r="V897" s="1"/>
  <c r="AO896"/>
  <c r="AN896"/>
  <c r="AM896"/>
  <c r="AL896"/>
  <c r="AK896"/>
  <c r="Y896"/>
  <c r="U896"/>
  <c r="Z896" s="1"/>
  <c r="T896"/>
  <c r="S896"/>
  <c r="X896" s="1"/>
  <c r="R896"/>
  <c r="W896" s="1"/>
  <c r="Q896"/>
  <c r="V896" s="1"/>
  <c r="AO895"/>
  <c r="AN895"/>
  <c r="AM895"/>
  <c r="AL895"/>
  <c r="AK895"/>
  <c r="Y895"/>
  <c r="U895"/>
  <c r="Z895" s="1"/>
  <c r="T895"/>
  <c r="S895"/>
  <c r="X895" s="1"/>
  <c r="R895"/>
  <c r="W895" s="1"/>
  <c r="Q895"/>
  <c r="V895" s="1"/>
  <c r="AO894"/>
  <c r="AN894"/>
  <c r="AM894"/>
  <c r="AL894"/>
  <c r="AK894"/>
  <c r="Y894"/>
  <c r="U894"/>
  <c r="Z894" s="1"/>
  <c r="T894"/>
  <c r="S894"/>
  <c r="X894" s="1"/>
  <c r="R894"/>
  <c r="W894" s="1"/>
  <c r="Q894"/>
  <c r="V894" s="1"/>
  <c r="AO893"/>
  <c r="AN893"/>
  <c r="AM893"/>
  <c r="AL893"/>
  <c r="AK893"/>
  <c r="Y893"/>
  <c r="U893"/>
  <c r="Z893" s="1"/>
  <c r="T893"/>
  <c r="S893"/>
  <c r="X893" s="1"/>
  <c r="R893"/>
  <c r="W893" s="1"/>
  <c r="Q893"/>
  <c r="V893" s="1"/>
  <c r="AO892"/>
  <c r="AN892"/>
  <c r="AM892"/>
  <c r="AL892"/>
  <c r="AK892"/>
  <c r="Y892"/>
  <c r="U892"/>
  <c r="Z892" s="1"/>
  <c r="T892"/>
  <c r="S892"/>
  <c r="X892" s="1"/>
  <c r="R892"/>
  <c r="W892" s="1"/>
  <c r="Q892"/>
  <c r="V892" s="1"/>
  <c r="AO891"/>
  <c r="AN891"/>
  <c r="AM891"/>
  <c r="AL891"/>
  <c r="AK891"/>
  <c r="Y891"/>
  <c r="U891"/>
  <c r="Z891" s="1"/>
  <c r="T891"/>
  <c r="S891"/>
  <c r="X891" s="1"/>
  <c r="R891"/>
  <c r="W891" s="1"/>
  <c r="Q891"/>
  <c r="V891" s="1"/>
  <c r="AO890"/>
  <c r="AN890"/>
  <c r="AM890"/>
  <c r="AL890"/>
  <c r="AK890"/>
  <c r="Y890"/>
  <c r="U890"/>
  <c r="Z890" s="1"/>
  <c r="T890"/>
  <c r="S890"/>
  <c r="X890" s="1"/>
  <c r="R890"/>
  <c r="W890" s="1"/>
  <c r="Q890"/>
  <c r="V890" s="1"/>
  <c r="AO889"/>
  <c r="AN889"/>
  <c r="AM889"/>
  <c r="AL889"/>
  <c r="AK889"/>
  <c r="Y889"/>
  <c r="U889"/>
  <c r="Z889" s="1"/>
  <c r="T889"/>
  <c r="S889"/>
  <c r="X889" s="1"/>
  <c r="R889"/>
  <c r="W889" s="1"/>
  <c r="Q889"/>
  <c r="V889" s="1"/>
  <c r="AO888"/>
  <c r="AN888"/>
  <c r="AM888"/>
  <c r="AL888"/>
  <c r="AK888"/>
  <c r="Z888"/>
  <c r="Y888"/>
  <c r="X888"/>
  <c r="W888"/>
  <c r="V888"/>
  <c r="AO887"/>
  <c r="AN887"/>
  <c r="AM887"/>
  <c r="AL887"/>
  <c r="AK887"/>
  <c r="Z887"/>
  <c r="V887"/>
  <c r="U887"/>
  <c r="T887"/>
  <c r="Y887" s="1"/>
  <c r="S887"/>
  <c r="X887" s="1"/>
  <c r="R887"/>
  <c r="W887" s="1"/>
  <c r="Q887"/>
  <c r="AO886"/>
  <c r="AN886"/>
  <c r="AM886"/>
  <c r="AL886"/>
  <c r="AK886"/>
  <c r="U886"/>
  <c r="Z886" s="1"/>
  <c r="T886"/>
  <c r="Y886" s="1"/>
  <c r="S886"/>
  <c r="X886" s="1"/>
  <c r="R886"/>
  <c r="W886" s="1"/>
  <c r="Q886"/>
  <c r="V886" s="1"/>
  <c r="AO885"/>
  <c r="AN885"/>
  <c r="AM885"/>
  <c r="AL885"/>
  <c r="AK885"/>
  <c r="Z885"/>
  <c r="V885"/>
  <c r="U885"/>
  <c r="T885"/>
  <c r="Y885" s="1"/>
  <c r="S885"/>
  <c r="X885" s="1"/>
  <c r="R885"/>
  <c r="W885" s="1"/>
  <c r="Q885"/>
  <c r="AO884"/>
  <c r="AN884"/>
  <c r="AM884"/>
  <c r="AL884"/>
  <c r="AK884"/>
  <c r="U884"/>
  <c r="Z884" s="1"/>
  <c r="T884"/>
  <c r="Y884" s="1"/>
  <c r="S884"/>
  <c r="X884" s="1"/>
  <c r="R884"/>
  <c r="W884" s="1"/>
  <c r="Q884"/>
  <c r="V884" s="1"/>
  <c r="AO882"/>
  <c r="AN882"/>
  <c r="AM882"/>
  <c r="AL882"/>
  <c r="AF882"/>
  <c r="AK882" s="1"/>
  <c r="Y882"/>
  <c r="U882"/>
  <c r="Z882" s="1"/>
  <c r="T882"/>
  <c r="S882"/>
  <c r="X882" s="1"/>
  <c r="R882"/>
  <c r="W882" s="1"/>
  <c r="Q882"/>
  <c r="V882" s="1"/>
  <c r="AO881"/>
  <c r="AN881"/>
  <c r="AM881"/>
  <c r="AL881"/>
  <c r="AF881"/>
  <c r="AK881" s="1"/>
  <c r="U881"/>
  <c r="Z881" s="1"/>
  <c r="T881"/>
  <c r="Y881" s="1"/>
  <c r="S881"/>
  <c r="X881" s="1"/>
  <c r="R881"/>
  <c r="W881" s="1"/>
  <c r="Q881"/>
  <c r="V881" s="1"/>
  <c r="AO880"/>
  <c r="AN880"/>
  <c r="AM880"/>
  <c r="AL880"/>
  <c r="AF880"/>
  <c r="AK880" s="1"/>
  <c r="Y880"/>
  <c r="U880"/>
  <c r="Z880" s="1"/>
  <c r="T880"/>
  <c r="S880"/>
  <c r="X880" s="1"/>
  <c r="R880"/>
  <c r="W880" s="1"/>
  <c r="Q880"/>
  <c r="V880" s="1"/>
  <c r="AO879"/>
  <c r="AN879"/>
  <c r="AM879"/>
  <c r="AL879"/>
  <c r="AK879"/>
  <c r="Y879"/>
  <c r="U879"/>
  <c r="Z879" s="1"/>
  <c r="T879"/>
  <c r="S879"/>
  <c r="X879" s="1"/>
  <c r="R879"/>
  <c r="W879" s="1"/>
  <c r="Q879"/>
  <c r="V879" s="1"/>
  <c r="AO878"/>
  <c r="AN878"/>
  <c r="AM878"/>
  <c r="AL878"/>
  <c r="AK878"/>
  <c r="Y878"/>
  <c r="U878"/>
  <c r="Z878" s="1"/>
  <c r="T878"/>
  <c r="S878"/>
  <c r="X878" s="1"/>
  <c r="R878"/>
  <c r="W878" s="1"/>
  <c r="Q878"/>
  <c r="V878" s="1"/>
  <c r="AO877"/>
  <c r="AN877"/>
  <c r="AM877"/>
  <c r="AL877"/>
  <c r="AK877"/>
  <c r="Y877"/>
  <c r="U877"/>
  <c r="Z877" s="1"/>
  <c r="T877"/>
  <c r="S877"/>
  <c r="X877" s="1"/>
  <c r="R877"/>
  <c r="W877" s="1"/>
  <c r="Q877"/>
  <c r="V877" s="1"/>
  <c r="AO876"/>
  <c r="AN876"/>
  <c r="AM876"/>
  <c r="AL876"/>
  <c r="AF876"/>
  <c r="AK876" s="1"/>
  <c r="U876"/>
  <c r="Z876" s="1"/>
  <c r="T876"/>
  <c r="Y876" s="1"/>
  <c r="S876"/>
  <c r="X876" s="1"/>
  <c r="R876"/>
  <c r="W876" s="1"/>
  <c r="Q876"/>
  <c r="V876" s="1"/>
  <c r="AO875"/>
  <c r="AN875"/>
  <c r="AM875"/>
  <c r="AG875"/>
  <c r="U875"/>
  <c r="Z875" s="1"/>
  <c r="T875"/>
  <c r="Y875" s="1"/>
  <c r="S875"/>
  <c r="X875" s="1"/>
  <c r="R875"/>
  <c r="W875" s="1"/>
  <c r="Q875"/>
  <c r="V875" s="1"/>
  <c r="AO874"/>
  <c r="AN874"/>
  <c r="AM874"/>
  <c r="AG874"/>
  <c r="U874"/>
  <c r="Z874" s="1"/>
  <c r="T874"/>
  <c r="Y874" s="1"/>
  <c r="S874"/>
  <c r="X874" s="1"/>
  <c r="R874"/>
  <c r="W874" s="1"/>
  <c r="Q874"/>
  <c r="V874" s="1"/>
  <c r="AO873"/>
  <c r="AN873"/>
  <c r="AM873"/>
  <c r="AL873"/>
  <c r="AF873"/>
  <c r="AK873" s="1"/>
  <c r="Y873"/>
  <c r="U873"/>
  <c r="Z873" s="1"/>
  <c r="T873"/>
  <c r="S873"/>
  <c r="X873" s="1"/>
  <c r="R873"/>
  <c r="W873" s="1"/>
  <c r="Q873"/>
  <c r="V873" s="1"/>
  <c r="AO872"/>
  <c r="AN872"/>
  <c r="AM872"/>
  <c r="AL872"/>
  <c r="AF872"/>
  <c r="AK872" s="1"/>
  <c r="U872"/>
  <c r="Z872" s="1"/>
  <c r="T872"/>
  <c r="Y872" s="1"/>
  <c r="S872"/>
  <c r="X872" s="1"/>
  <c r="R872"/>
  <c r="W872" s="1"/>
  <c r="Q872"/>
  <c r="V872" s="1"/>
  <c r="AO871"/>
  <c r="AN871"/>
  <c r="AM871"/>
  <c r="AL871"/>
  <c r="AF871"/>
  <c r="AK871" s="1"/>
  <c r="Y871"/>
  <c r="U871"/>
  <c r="Z871" s="1"/>
  <c r="T871"/>
  <c r="S871"/>
  <c r="X871" s="1"/>
  <c r="R871"/>
  <c r="W871" s="1"/>
  <c r="Q871"/>
  <c r="V871" s="1"/>
  <c r="AO870"/>
  <c r="AN870"/>
  <c r="AM870"/>
  <c r="AL870"/>
  <c r="AF870"/>
  <c r="AK870" s="1"/>
  <c r="U870"/>
  <c r="Z870" s="1"/>
  <c r="T870"/>
  <c r="Y870" s="1"/>
  <c r="S870"/>
  <c r="X870" s="1"/>
  <c r="R870"/>
  <c r="W870" s="1"/>
  <c r="Q870"/>
  <c r="V870" s="1"/>
  <c r="AO869"/>
  <c r="AN869"/>
  <c r="AM869"/>
  <c r="AL869"/>
  <c r="AK869"/>
  <c r="Z869"/>
  <c r="V869"/>
  <c r="U869"/>
  <c r="T869"/>
  <c r="Y869" s="1"/>
  <c r="S869"/>
  <c r="X869" s="1"/>
  <c r="R869"/>
  <c r="W869" s="1"/>
  <c r="Q869"/>
  <c r="AO868"/>
  <c r="AN868"/>
  <c r="AM868"/>
  <c r="AL868"/>
  <c r="AK868"/>
  <c r="U868"/>
  <c r="Z868" s="1"/>
  <c r="T868"/>
  <c r="Y868" s="1"/>
  <c r="S868"/>
  <c r="X868" s="1"/>
  <c r="R868"/>
  <c r="W868" s="1"/>
  <c r="Q868"/>
  <c r="V868" s="1"/>
  <c r="AO867"/>
  <c r="AN867"/>
  <c r="AM867"/>
  <c r="AL867"/>
  <c r="AK867"/>
  <c r="Z867"/>
  <c r="V867"/>
  <c r="U867"/>
  <c r="T867"/>
  <c r="Y867" s="1"/>
  <c r="S867"/>
  <c r="X867" s="1"/>
  <c r="R867"/>
  <c r="W867" s="1"/>
  <c r="Q867"/>
  <c r="AO866"/>
  <c r="AN866"/>
  <c r="AM866"/>
  <c r="AL866"/>
  <c r="AK866"/>
  <c r="U866"/>
  <c r="Z866" s="1"/>
  <c r="T866"/>
  <c r="Y866" s="1"/>
  <c r="S866"/>
  <c r="X866" s="1"/>
  <c r="R866"/>
  <c r="W866" s="1"/>
  <c r="Q866"/>
  <c r="V866" s="1"/>
  <c r="AO865"/>
  <c r="AN865"/>
  <c r="AM865"/>
  <c r="AG865"/>
  <c r="U865"/>
  <c r="Z865" s="1"/>
  <c r="T865"/>
  <c r="Y865" s="1"/>
  <c r="S865"/>
  <c r="X865" s="1"/>
  <c r="R865"/>
  <c r="W865" s="1"/>
  <c r="Q865"/>
  <c r="V865" s="1"/>
  <c r="AO863"/>
  <c r="AN863"/>
  <c r="AM863"/>
  <c r="AL863"/>
  <c r="AK863"/>
  <c r="Z863"/>
  <c r="V863"/>
  <c r="U863"/>
  <c r="T863"/>
  <c r="Y863" s="1"/>
  <c r="S863"/>
  <c r="X863" s="1"/>
  <c r="R863"/>
  <c r="W863" s="1"/>
  <c r="Q863"/>
  <c r="AO862"/>
  <c r="AN862"/>
  <c r="AM862"/>
  <c r="AL862"/>
  <c r="AK862"/>
  <c r="U862"/>
  <c r="Z862" s="1"/>
  <c r="T862"/>
  <c r="Y862" s="1"/>
  <c r="S862"/>
  <c r="X862" s="1"/>
  <c r="R862"/>
  <c r="W862" s="1"/>
  <c r="Q862"/>
  <c r="V862" s="1"/>
  <c r="AO861"/>
  <c r="AN861"/>
  <c r="AM861"/>
  <c r="AL861"/>
  <c r="AK861"/>
  <c r="Z861"/>
  <c r="V861"/>
  <c r="U861"/>
  <c r="T861"/>
  <c r="Y861" s="1"/>
  <c r="S861"/>
  <c r="X861" s="1"/>
  <c r="R861"/>
  <c r="W861" s="1"/>
  <c r="Q861"/>
  <c r="AO860"/>
  <c r="AN860"/>
  <c r="AM860"/>
  <c r="AL860"/>
  <c r="AK860"/>
  <c r="U860"/>
  <c r="Z860" s="1"/>
  <c r="T860"/>
  <c r="Y860" s="1"/>
  <c r="S860"/>
  <c r="X860" s="1"/>
  <c r="R860"/>
  <c r="W860" s="1"/>
  <c r="Q860"/>
  <c r="V860" s="1"/>
  <c r="AO859"/>
  <c r="AN859"/>
  <c r="AM859"/>
  <c r="AL859"/>
  <c r="AK859"/>
  <c r="Z859"/>
  <c r="V859"/>
  <c r="U859"/>
  <c r="T859"/>
  <c r="Y859" s="1"/>
  <c r="S859"/>
  <c r="X859" s="1"/>
  <c r="R859"/>
  <c r="W859" s="1"/>
  <c r="Q859"/>
  <c r="AO858"/>
  <c r="AN858"/>
  <c r="AM858"/>
  <c r="AL858"/>
  <c r="AK858"/>
  <c r="U858"/>
  <c r="Z858" s="1"/>
  <c r="T858"/>
  <c r="Y858" s="1"/>
  <c r="S858"/>
  <c r="X858" s="1"/>
  <c r="R858"/>
  <c r="W858" s="1"/>
  <c r="Q858"/>
  <c r="V858" s="1"/>
  <c r="AO857"/>
  <c r="AN857"/>
  <c r="AM857"/>
  <c r="AL857"/>
  <c r="AK857"/>
  <c r="Z857"/>
  <c r="V857"/>
  <c r="U857"/>
  <c r="T857"/>
  <c r="Y857" s="1"/>
  <c r="S857"/>
  <c r="X857" s="1"/>
  <c r="R857"/>
  <c r="W857" s="1"/>
  <c r="Q857"/>
  <c r="AO856"/>
  <c r="AN856"/>
  <c r="AM856"/>
  <c r="AL856"/>
  <c r="AK856"/>
  <c r="U856"/>
  <c r="Z856" s="1"/>
  <c r="T856"/>
  <c r="Y856" s="1"/>
  <c r="S856"/>
  <c r="X856" s="1"/>
  <c r="R856"/>
  <c r="W856" s="1"/>
  <c r="Q856"/>
  <c r="V856" s="1"/>
  <c r="AO854"/>
  <c r="AN854"/>
  <c r="AM854"/>
  <c r="AL854"/>
  <c r="AK854"/>
  <c r="Z854"/>
  <c r="V854"/>
  <c r="U854"/>
  <c r="T854"/>
  <c r="Y854" s="1"/>
  <c r="S854"/>
  <c r="X854" s="1"/>
  <c r="R854"/>
  <c r="W854" s="1"/>
  <c r="Q854"/>
  <c r="AO853"/>
  <c r="AN853"/>
  <c r="AM853"/>
  <c r="AL853"/>
  <c r="AK853"/>
  <c r="U853"/>
  <c r="Z853" s="1"/>
  <c r="T853"/>
  <c r="Y853" s="1"/>
  <c r="S853"/>
  <c r="X853" s="1"/>
  <c r="R853"/>
  <c r="W853" s="1"/>
  <c r="Q853"/>
  <c r="V853" s="1"/>
  <c r="AO852"/>
  <c r="AN852"/>
  <c r="AM852"/>
  <c r="AL852"/>
  <c r="AK852"/>
  <c r="Z852"/>
  <c r="V852"/>
  <c r="U852"/>
  <c r="T852"/>
  <c r="Y852" s="1"/>
  <c r="S852"/>
  <c r="X852" s="1"/>
  <c r="R852"/>
  <c r="W852" s="1"/>
  <c r="Q852"/>
  <c r="AO851"/>
  <c r="AN851"/>
  <c r="AM851"/>
  <c r="AL851"/>
  <c r="AK851"/>
  <c r="U851"/>
  <c r="Z851" s="1"/>
  <c r="T851"/>
  <c r="Y851" s="1"/>
  <c r="S851"/>
  <c r="X851" s="1"/>
  <c r="R851"/>
  <c r="W851" s="1"/>
  <c r="Q851"/>
  <c r="V851" s="1"/>
  <c r="AO850"/>
  <c r="AN850"/>
  <c r="AM850"/>
  <c r="AL850"/>
  <c r="AK850"/>
  <c r="Z850"/>
  <c r="V850"/>
  <c r="U850"/>
  <c r="T850"/>
  <c r="Y850" s="1"/>
  <c r="S850"/>
  <c r="X850" s="1"/>
  <c r="R850"/>
  <c r="W850" s="1"/>
  <c r="Q850"/>
  <c r="AO849"/>
  <c r="AN849"/>
  <c r="AM849"/>
  <c r="AL849"/>
  <c r="AK849"/>
  <c r="U849"/>
  <c r="Z849" s="1"/>
  <c r="T849"/>
  <c r="Y849" s="1"/>
  <c r="S849"/>
  <c r="X849" s="1"/>
  <c r="R849"/>
  <c r="W849" s="1"/>
  <c r="Q849"/>
  <c r="V849" s="1"/>
  <c r="AO848"/>
  <c r="AN848"/>
  <c r="AM848"/>
  <c r="AL848"/>
  <c r="AK848"/>
  <c r="Z848"/>
  <c r="V848"/>
  <c r="U848"/>
  <c r="T848"/>
  <c r="Y848" s="1"/>
  <c r="S848"/>
  <c r="X848" s="1"/>
  <c r="R848"/>
  <c r="W848" s="1"/>
  <c r="Q848"/>
  <c r="AO847"/>
  <c r="AN847"/>
  <c r="AM847"/>
  <c r="AL847"/>
  <c r="AK847"/>
  <c r="U847"/>
  <c r="Z847" s="1"/>
  <c r="T847"/>
  <c r="Y847" s="1"/>
  <c r="S847"/>
  <c r="X847" s="1"/>
  <c r="R847"/>
  <c r="W847" s="1"/>
  <c r="Q847"/>
  <c r="V847" s="1"/>
  <c r="AO846"/>
  <c r="AN846"/>
  <c r="AM846"/>
  <c r="AL846"/>
  <c r="AK846"/>
  <c r="Z846"/>
  <c r="V846"/>
  <c r="U846"/>
  <c r="T846"/>
  <c r="Y846" s="1"/>
  <c r="S846"/>
  <c r="X846" s="1"/>
  <c r="R846"/>
  <c r="W846" s="1"/>
  <c r="Q846"/>
  <c r="AO845"/>
  <c r="AN845"/>
  <c r="AM845"/>
  <c r="AL845"/>
  <c r="AK845"/>
  <c r="U845"/>
  <c r="Z845" s="1"/>
  <c r="T845"/>
  <c r="Y845" s="1"/>
  <c r="S845"/>
  <c r="X845" s="1"/>
  <c r="R845"/>
  <c r="W845" s="1"/>
  <c r="Q845"/>
  <c r="V845" s="1"/>
  <c r="AO844"/>
  <c r="AN844"/>
  <c r="AM844"/>
  <c r="AL844"/>
  <c r="AK844"/>
  <c r="Z844"/>
  <c r="V844"/>
  <c r="U844"/>
  <c r="T844"/>
  <c r="Y844" s="1"/>
  <c r="S844"/>
  <c r="X844" s="1"/>
  <c r="R844"/>
  <c r="W844" s="1"/>
  <c r="Q844"/>
  <c r="AO843"/>
  <c r="AN843"/>
  <c r="AM843"/>
  <c r="AL843"/>
  <c r="AK843"/>
  <c r="U843"/>
  <c r="Z843" s="1"/>
  <c r="T843"/>
  <c r="Y843" s="1"/>
  <c r="S843"/>
  <c r="X843" s="1"/>
  <c r="R843"/>
  <c r="W843" s="1"/>
  <c r="Q843"/>
  <c r="V843" s="1"/>
  <c r="AO841"/>
  <c r="AN841"/>
  <c r="AM841"/>
  <c r="AL841"/>
  <c r="AK841"/>
  <c r="Z841"/>
  <c r="V841"/>
  <c r="U841"/>
  <c r="T841"/>
  <c r="Y841" s="1"/>
  <c r="S841"/>
  <c r="X841" s="1"/>
  <c r="R841"/>
  <c r="W841" s="1"/>
  <c r="Q841"/>
  <c r="AO840"/>
  <c r="AN840"/>
  <c r="AM840"/>
  <c r="AL840"/>
  <c r="AK840"/>
  <c r="U840"/>
  <c r="Z840" s="1"/>
  <c r="T840"/>
  <c r="Y840" s="1"/>
  <c r="S840"/>
  <c r="X840" s="1"/>
  <c r="R840"/>
  <c r="W840" s="1"/>
  <c r="Q840"/>
  <c r="V840" s="1"/>
  <c r="AO839"/>
  <c r="AN839"/>
  <c r="AM839"/>
  <c r="AL839"/>
  <c r="AK839"/>
  <c r="Z839"/>
  <c r="V839"/>
  <c r="U839"/>
  <c r="T839"/>
  <c r="Y839" s="1"/>
  <c r="S839"/>
  <c r="X839" s="1"/>
  <c r="R839"/>
  <c r="W839" s="1"/>
  <c r="Q839"/>
  <c r="AO838"/>
  <c r="AN838"/>
  <c r="AM838"/>
  <c r="AL838"/>
  <c r="AK838"/>
  <c r="U838"/>
  <c r="Z838" s="1"/>
  <c r="T838"/>
  <c r="Y838" s="1"/>
  <c r="S838"/>
  <c r="X838" s="1"/>
  <c r="R838"/>
  <c r="W838" s="1"/>
  <c r="Q838"/>
  <c r="V838" s="1"/>
  <c r="AO837"/>
  <c r="AN837"/>
  <c r="AM837"/>
  <c r="AL837"/>
  <c r="AK837"/>
  <c r="Z837"/>
  <c r="V837"/>
  <c r="U837"/>
  <c r="T837"/>
  <c r="Y837" s="1"/>
  <c r="S837"/>
  <c r="X837" s="1"/>
  <c r="R837"/>
  <c r="W837" s="1"/>
  <c r="Q837"/>
  <c r="AO836"/>
  <c r="AN836"/>
  <c r="AM836"/>
  <c r="AL836"/>
  <c r="AK836"/>
  <c r="U836"/>
  <c r="Z836" s="1"/>
  <c r="T836"/>
  <c r="Y836" s="1"/>
  <c r="S836"/>
  <c r="X836" s="1"/>
  <c r="R836"/>
  <c r="W836" s="1"/>
  <c r="Q836"/>
  <c r="V836" s="1"/>
  <c r="AO835"/>
  <c r="AN835"/>
  <c r="AM835"/>
  <c r="AL835"/>
  <c r="AK835"/>
  <c r="Z835"/>
  <c r="V835"/>
  <c r="U835"/>
  <c r="T835"/>
  <c r="Y835" s="1"/>
  <c r="S835"/>
  <c r="X835" s="1"/>
  <c r="R835"/>
  <c r="W835" s="1"/>
  <c r="Q835"/>
  <c r="AO833"/>
  <c r="AN833"/>
  <c r="AM833"/>
  <c r="AL833"/>
  <c r="AK833"/>
  <c r="U833"/>
  <c r="Z833" s="1"/>
  <c r="T833"/>
  <c r="Y833" s="1"/>
  <c r="S833"/>
  <c r="X833" s="1"/>
  <c r="R833"/>
  <c r="W833" s="1"/>
  <c r="Q833"/>
  <c r="V833" s="1"/>
  <c r="AO832"/>
  <c r="AN832"/>
  <c r="AM832"/>
  <c r="AL832"/>
  <c r="AK832"/>
  <c r="Z832"/>
  <c r="V832"/>
  <c r="U832"/>
  <c r="T832"/>
  <c r="Y832" s="1"/>
  <c r="S832"/>
  <c r="X832" s="1"/>
  <c r="R832"/>
  <c r="W832" s="1"/>
  <c r="Q832"/>
  <c r="AO831"/>
  <c r="AN831"/>
  <c r="AM831"/>
  <c r="AL831"/>
  <c r="AK831"/>
  <c r="U831"/>
  <c r="Z831" s="1"/>
  <c r="T831"/>
  <c r="Y831" s="1"/>
  <c r="S831"/>
  <c r="X831" s="1"/>
  <c r="R831"/>
  <c r="W831" s="1"/>
  <c r="Q831"/>
  <c r="V831" s="1"/>
  <c r="AO830"/>
  <c r="AN830"/>
  <c r="AM830"/>
  <c r="AL830"/>
  <c r="AK830"/>
  <c r="Z830"/>
  <c r="Y830"/>
  <c r="X830"/>
  <c r="W830"/>
  <c r="V830"/>
  <c r="AO829"/>
  <c r="AN829"/>
  <c r="AM829"/>
  <c r="AL829"/>
  <c r="AK829"/>
  <c r="Y829"/>
  <c r="U829"/>
  <c r="Z829" s="1"/>
  <c r="T829"/>
  <c r="S829"/>
  <c r="X829" s="1"/>
  <c r="R829"/>
  <c r="W829" s="1"/>
  <c r="Q829"/>
  <c r="V829" s="1"/>
  <c r="AO828"/>
  <c r="AN828"/>
  <c r="AM828"/>
  <c r="AL828"/>
  <c r="AK828"/>
  <c r="Y828"/>
  <c r="U828"/>
  <c r="Z828" s="1"/>
  <c r="T828"/>
  <c r="S828"/>
  <c r="X828" s="1"/>
  <c r="R828"/>
  <c r="W828" s="1"/>
  <c r="Q828"/>
  <c r="V828" s="1"/>
  <c r="AO827"/>
  <c r="AN827"/>
  <c r="AM827"/>
  <c r="AL827"/>
  <c r="AK827"/>
  <c r="Y827"/>
  <c r="U827"/>
  <c r="Z827" s="1"/>
  <c r="T827"/>
  <c r="S827"/>
  <c r="X827" s="1"/>
  <c r="R827"/>
  <c r="W827" s="1"/>
  <c r="Q827"/>
  <c r="V827" s="1"/>
  <c r="AO826"/>
  <c r="AN826"/>
  <c r="AM826"/>
  <c r="AL826"/>
  <c r="AK826"/>
  <c r="Y826"/>
  <c r="U826"/>
  <c r="Z826" s="1"/>
  <c r="T826"/>
  <c r="S826"/>
  <c r="X826" s="1"/>
  <c r="R826"/>
  <c r="W826" s="1"/>
  <c r="Q826"/>
  <c r="V826" s="1"/>
  <c r="AO824"/>
  <c r="AN824"/>
  <c r="AM824"/>
  <c r="AL824"/>
  <c r="AK824"/>
  <c r="Y824"/>
  <c r="U824"/>
  <c r="Z824" s="1"/>
  <c r="T824"/>
  <c r="S824"/>
  <c r="X824" s="1"/>
  <c r="R824"/>
  <c r="W824" s="1"/>
  <c r="Q824"/>
  <c r="V824" s="1"/>
  <c r="AO823"/>
  <c r="AN823"/>
  <c r="AM823"/>
  <c r="AL823"/>
  <c r="AK823"/>
  <c r="Y823"/>
  <c r="U823"/>
  <c r="Z823" s="1"/>
  <c r="T823"/>
  <c r="S823"/>
  <c r="X823" s="1"/>
  <c r="R823"/>
  <c r="W823" s="1"/>
  <c r="Q823"/>
  <c r="V823" s="1"/>
  <c r="AO822"/>
  <c r="AN822"/>
  <c r="AM822"/>
  <c r="AL822"/>
  <c r="AK822"/>
  <c r="Y822"/>
  <c r="U822"/>
  <c r="Z822" s="1"/>
  <c r="T822"/>
  <c r="S822"/>
  <c r="X822" s="1"/>
  <c r="R822"/>
  <c r="W822" s="1"/>
  <c r="Q822"/>
  <c r="V822" s="1"/>
  <c r="AO821"/>
  <c r="AN821"/>
  <c r="AM821"/>
  <c r="AL821"/>
  <c r="AK821"/>
  <c r="Y821"/>
  <c r="U821"/>
  <c r="Z821" s="1"/>
  <c r="T821"/>
  <c r="S821"/>
  <c r="X821" s="1"/>
  <c r="R821"/>
  <c r="W821" s="1"/>
  <c r="Q821"/>
  <c r="V821" s="1"/>
  <c r="AO820"/>
  <c r="AN820"/>
  <c r="AM820"/>
  <c r="AL820"/>
  <c r="AK820"/>
  <c r="Y820"/>
  <c r="U820"/>
  <c r="Z820" s="1"/>
  <c r="T820"/>
  <c r="S820"/>
  <c r="X820" s="1"/>
  <c r="R820"/>
  <c r="W820" s="1"/>
  <c r="Q820"/>
  <c r="V820" s="1"/>
  <c r="AO819"/>
  <c r="AN819"/>
  <c r="AM819"/>
  <c r="AL819"/>
  <c r="AK819"/>
  <c r="Y819"/>
  <c r="U819"/>
  <c r="Z819" s="1"/>
  <c r="T819"/>
  <c r="S819"/>
  <c r="X819" s="1"/>
  <c r="R819"/>
  <c r="W819" s="1"/>
  <c r="Q819"/>
  <c r="V819" s="1"/>
  <c r="AO818"/>
  <c r="AN818"/>
  <c r="AM818"/>
  <c r="AL818"/>
  <c r="AK818"/>
  <c r="Y818"/>
  <c r="U818"/>
  <c r="Z818" s="1"/>
  <c r="T818"/>
  <c r="S818"/>
  <c r="X818" s="1"/>
  <c r="R818"/>
  <c r="W818" s="1"/>
  <c r="Q818"/>
  <c r="V818" s="1"/>
  <c r="AO817"/>
  <c r="AN817"/>
  <c r="AM817"/>
  <c r="AL817"/>
  <c r="AK817"/>
  <c r="Y817"/>
  <c r="U817"/>
  <c r="Z817" s="1"/>
  <c r="T817"/>
  <c r="S817"/>
  <c r="X817" s="1"/>
  <c r="R817"/>
  <c r="W817" s="1"/>
  <c r="Q817"/>
  <c r="V817" s="1"/>
  <c r="AO815"/>
  <c r="AN815"/>
  <c r="AM815"/>
  <c r="AL815"/>
  <c r="AK815"/>
  <c r="Y815"/>
  <c r="U815"/>
  <c r="Z815" s="1"/>
  <c r="T815"/>
  <c r="S815"/>
  <c r="X815" s="1"/>
  <c r="R815"/>
  <c r="W815" s="1"/>
  <c r="Q815"/>
  <c r="V815" s="1"/>
  <c r="AO814"/>
  <c r="AN814"/>
  <c r="AM814"/>
  <c r="AL814"/>
  <c r="AK814"/>
  <c r="Y814"/>
  <c r="U814"/>
  <c r="Z814" s="1"/>
  <c r="T814"/>
  <c r="S814"/>
  <c r="X814" s="1"/>
  <c r="R814"/>
  <c r="W814" s="1"/>
  <c r="Q814"/>
  <c r="V814" s="1"/>
  <c r="AO813"/>
  <c r="AN813"/>
  <c r="AM813"/>
  <c r="AL813"/>
  <c r="AK813"/>
  <c r="Y813"/>
  <c r="U813"/>
  <c r="Z813" s="1"/>
  <c r="T813"/>
  <c r="S813"/>
  <c r="X813" s="1"/>
  <c r="R813"/>
  <c r="W813" s="1"/>
  <c r="Q813"/>
  <c r="V813" s="1"/>
  <c r="AO812"/>
  <c r="AN812"/>
  <c r="AM812"/>
  <c r="AL812"/>
  <c r="AK812"/>
  <c r="Y812"/>
  <c r="U812"/>
  <c r="Z812" s="1"/>
  <c r="T812"/>
  <c r="S812"/>
  <c r="X812" s="1"/>
  <c r="R812"/>
  <c r="W812" s="1"/>
  <c r="Q812"/>
  <c r="V812" s="1"/>
  <c r="AO811"/>
  <c r="AN811"/>
  <c r="AM811"/>
  <c r="AL811"/>
  <c r="AK811"/>
  <c r="Y811"/>
  <c r="U811"/>
  <c r="Z811" s="1"/>
  <c r="T811"/>
  <c r="S811"/>
  <c r="X811" s="1"/>
  <c r="R811"/>
  <c r="W811" s="1"/>
  <c r="Q811"/>
  <c r="V811" s="1"/>
  <c r="AO810"/>
  <c r="AN810"/>
  <c r="AM810"/>
  <c r="AL810"/>
  <c r="AK810"/>
  <c r="Y810"/>
  <c r="U810"/>
  <c r="Z810" s="1"/>
  <c r="T810"/>
  <c r="S810"/>
  <c r="X810" s="1"/>
  <c r="R810"/>
  <c r="W810" s="1"/>
  <c r="Q810"/>
  <c r="V810" s="1"/>
  <c r="AO809"/>
  <c r="AN809"/>
  <c r="AM809"/>
  <c r="AL809"/>
  <c r="AK809"/>
  <c r="Y809"/>
  <c r="U809"/>
  <c r="Z809" s="1"/>
  <c r="T809"/>
  <c r="S809"/>
  <c r="X809" s="1"/>
  <c r="R809"/>
  <c r="W809" s="1"/>
  <c r="Q809"/>
  <c r="V809" s="1"/>
  <c r="AO808"/>
  <c r="AN808"/>
  <c r="AM808"/>
  <c r="AL808"/>
  <c r="AK808"/>
  <c r="Y808"/>
  <c r="U808"/>
  <c r="Z808" s="1"/>
  <c r="T808"/>
  <c r="S808"/>
  <c r="X808" s="1"/>
  <c r="R808"/>
  <c r="W808" s="1"/>
  <c r="Q808"/>
  <c r="V808" s="1"/>
  <c r="AO807"/>
  <c r="AN807"/>
  <c r="AM807"/>
  <c r="AL807"/>
  <c r="AK807"/>
  <c r="U807"/>
  <c r="Z807" s="1"/>
  <c r="T807"/>
  <c r="Y807" s="1"/>
  <c r="S807"/>
  <c r="X807" s="1"/>
  <c r="R807"/>
  <c r="W807" s="1"/>
  <c r="Q807"/>
  <c r="V807" s="1"/>
  <c r="AO806"/>
  <c r="AN806"/>
  <c r="AM806"/>
  <c r="AL806"/>
  <c r="AK806"/>
  <c r="Z806"/>
  <c r="V806"/>
  <c r="U806"/>
  <c r="T806"/>
  <c r="Y806" s="1"/>
  <c r="S806"/>
  <c r="X806" s="1"/>
  <c r="R806"/>
  <c r="W806" s="1"/>
  <c r="Q806"/>
  <c r="AO805"/>
  <c r="AN805"/>
  <c r="AM805"/>
  <c r="AL805"/>
  <c r="AK805"/>
  <c r="X805"/>
  <c r="U805"/>
  <c r="Z805" s="1"/>
  <c r="T805"/>
  <c r="Y805" s="1"/>
  <c r="S805"/>
  <c r="R805"/>
  <c r="W805" s="1"/>
  <c r="Q805"/>
  <c r="V805" s="1"/>
  <c r="AO804"/>
  <c r="AN804"/>
  <c r="AM804"/>
  <c r="AL804"/>
  <c r="AK804"/>
  <c r="Z804"/>
  <c r="V804"/>
  <c r="U804"/>
  <c r="T804"/>
  <c r="Y804" s="1"/>
  <c r="S804"/>
  <c r="X804" s="1"/>
  <c r="R804"/>
  <c r="W804" s="1"/>
  <c r="Q804"/>
  <c r="AO803"/>
  <c r="AN803"/>
  <c r="AM803"/>
  <c r="AL803"/>
  <c r="AK803"/>
  <c r="U803"/>
  <c r="Z803" s="1"/>
  <c r="T803"/>
  <c r="Y803" s="1"/>
  <c r="S803"/>
  <c r="X803" s="1"/>
  <c r="R803"/>
  <c r="W803" s="1"/>
  <c r="Q803"/>
  <c r="V803" s="1"/>
  <c r="AO802"/>
  <c r="AN802"/>
  <c r="AM802"/>
  <c r="AL802"/>
  <c r="AK802"/>
  <c r="Z802"/>
  <c r="V802"/>
  <c r="U802"/>
  <c r="T802"/>
  <c r="Y802" s="1"/>
  <c r="S802"/>
  <c r="X802" s="1"/>
  <c r="R802"/>
  <c r="W802" s="1"/>
  <c r="Q802"/>
  <c r="AO801"/>
  <c r="AN801"/>
  <c r="AM801"/>
  <c r="AL801"/>
  <c r="AK801"/>
  <c r="X801"/>
  <c r="U801"/>
  <c r="Z801" s="1"/>
  <c r="T801"/>
  <c r="Y801" s="1"/>
  <c r="S801"/>
  <c r="R801"/>
  <c r="W801" s="1"/>
  <c r="Q801"/>
  <c r="V801" s="1"/>
  <c r="AO800"/>
  <c r="AN800"/>
  <c r="AM800"/>
  <c r="AL800"/>
  <c r="AK800"/>
  <c r="Z800"/>
  <c r="V800"/>
  <c r="U800"/>
  <c r="T800"/>
  <c r="Y800" s="1"/>
  <c r="S800"/>
  <c r="X800" s="1"/>
  <c r="R800"/>
  <c r="W800" s="1"/>
  <c r="Q800"/>
  <c r="AO799"/>
  <c r="AN799"/>
  <c r="AM799"/>
  <c r="AL799"/>
  <c r="AK799"/>
  <c r="U799"/>
  <c r="Z799" s="1"/>
  <c r="T799"/>
  <c r="Y799" s="1"/>
  <c r="S799"/>
  <c r="X799" s="1"/>
  <c r="R799"/>
  <c r="W799" s="1"/>
  <c r="Q799"/>
  <c r="V799" s="1"/>
  <c r="AO798"/>
  <c r="AN798"/>
  <c r="AM798"/>
  <c r="AL798"/>
  <c r="AK798"/>
  <c r="Z798"/>
  <c r="V798"/>
  <c r="U798"/>
  <c r="T798"/>
  <c r="Y798" s="1"/>
  <c r="S798"/>
  <c r="X798" s="1"/>
  <c r="R798"/>
  <c r="W798" s="1"/>
  <c r="Q798"/>
  <c r="AO797"/>
  <c r="AN797"/>
  <c r="AM797"/>
  <c r="AL797"/>
  <c r="AK797"/>
  <c r="X797"/>
  <c r="U797"/>
  <c r="Z797" s="1"/>
  <c r="T797"/>
  <c r="Y797" s="1"/>
  <c r="S797"/>
  <c r="R797"/>
  <c r="W797" s="1"/>
  <c r="Q797"/>
  <c r="V797" s="1"/>
  <c r="AO796"/>
  <c r="AN796"/>
  <c r="AM796"/>
  <c r="AL796"/>
  <c r="AK796"/>
  <c r="Z796"/>
  <c r="V796"/>
  <c r="U796"/>
  <c r="T796"/>
  <c r="Y796" s="1"/>
  <c r="S796"/>
  <c r="X796" s="1"/>
  <c r="R796"/>
  <c r="W796" s="1"/>
  <c r="Q796"/>
  <c r="AO795"/>
  <c r="AN795"/>
  <c r="AM795"/>
  <c r="AL795"/>
  <c r="AK795"/>
  <c r="U795"/>
  <c r="Z795" s="1"/>
  <c r="T795"/>
  <c r="Y795" s="1"/>
  <c r="S795"/>
  <c r="X795" s="1"/>
  <c r="R795"/>
  <c r="W795" s="1"/>
  <c r="Q795"/>
  <c r="V795" s="1"/>
  <c r="AO794"/>
  <c r="AN794"/>
  <c r="AM794"/>
  <c r="AL794"/>
  <c r="AK794"/>
  <c r="Z794"/>
  <c r="V794"/>
  <c r="U794"/>
  <c r="T794"/>
  <c r="Y794" s="1"/>
  <c r="S794"/>
  <c r="X794" s="1"/>
  <c r="R794"/>
  <c r="W794" s="1"/>
  <c r="Q794"/>
  <c r="AO792"/>
  <c r="AN792"/>
  <c r="AM792"/>
  <c r="AL792"/>
  <c r="AK792"/>
  <c r="X792"/>
  <c r="U792"/>
  <c r="Z792" s="1"/>
  <c r="T792"/>
  <c r="Y792" s="1"/>
  <c r="S792"/>
  <c r="R792"/>
  <c r="W792" s="1"/>
  <c r="Q792"/>
  <c r="V792" s="1"/>
  <c r="AO791"/>
  <c r="AN791"/>
  <c r="AM791"/>
  <c r="AL791"/>
  <c r="AK791"/>
  <c r="Z791"/>
  <c r="V791"/>
  <c r="U791"/>
  <c r="T791"/>
  <c r="Y791" s="1"/>
  <c r="S791"/>
  <c r="X791" s="1"/>
  <c r="R791"/>
  <c r="W791" s="1"/>
  <c r="Q791"/>
  <c r="AO790"/>
  <c r="AN790"/>
  <c r="AM790"/>
  <c r="AL790"/>
  <c r="AA790"/>
  <c r="AK790" s="1"/>
  <c r="U790"/>
  <c r="Z790" s="1"/>
  <c r="T790"/>
  <c r="Y790" s="1"/>
  <c r="S790"/>
  <c r="X790" s="1"/>
  <c r="R790"/>
  <c r="W790" s="1"/>
  <c r="Q790"/>
  <c r="AO789"/>
  <c r="AN789"/>
  <c r="AM789"/>
  <c r="AL789"/>
  <c r="AK789"/>
  <c r="Z789"/>
  <c r="V789"/>
  <c r="U789"/>
  <c r="T789"/>
  <c r="Y789" s="1"/>
  <c r="S789"/>
  <c r="X789" s="1"/>
  <c r="R789"/>
  <c r="W789" s="1"/>
  <c r="Q789"/>
  <c r="AO788"/>
  <c r="AN788"/>
  <c r="AM788"/>
  <c r="AL788"/>
  <c r="AK788"/>
  <c r="U788"/>
  <c r="Z788" s="1"/>
  <c r="T788"/>
  <c r="Y788" s="1"/>
  <c r="S788"/>
  <c r="X788" s="1"/>
  <c r="R788"/>
  <c r="W788" s="1"/>
  <c r="Q788"/>
  <c r="V788" s="1"/>
  <c r="AO787"/>
  <c r="AN787"/>
  <c r="AM787"/>
  <c r="AL787"/>
  <c r="AK787"/>
  <c r="Z787"/>
  <c r="V787"/>
  <c r="U787"/>
  <c r="T787"/>
  <c r="Y787" s="1"/>
  <c r="S787"/>
  <c r="X787" s="1"/>
  <c r="R787"/>
  <c r="W787" s="1"/>
  <c r="Q787"/>
  <c r="AO786"/>
  <c r="AN786"/>
  <c r="AM786"/>
  <c r="AL786"/>
  <c r="AK786"/>
  <c r="X786"/>
  <c r="U786"/>
  <c r="Z786" s="1"/>
  <c r="T786"/>
  <c r="Y786" s="1"/>
  <c r="S786"/>
  <c r="R786"/>
  <c r="W786" s="1"/>
  <c r="Q786"/>
  <c r="V786" s="1"/>
  <c r="AO785"/>
  <c r="AN785"/>
  <c r="AM785"/>
  <c r="AL785"/>
  <c r="AK785"/>
  <c r="Z785"/>
  <c r="V785"/>
  <c r="U785"/>
  <c r="T785"/>
  <c r="Y785" s="1"/>
  <c r="S785"/>
  <c r="X785" s="1"/>
  <c r="R785"/>
  <c r="W785" s="1"/>
  <c r="Q785"/>
  <c r="AO784"/>
  <c r="AN784"/>
  <c r="AM784"/>
  <c r="AL784"/>
  <c r="AK784"/>
  <c r="U784"/>
  <c r="Z784" s="1"/>
  <c r="T784"/>
  <c r="Y784" s="1"/>
  <c r="S784"/>
  <c r="X784" s="1"/>
  <c r="R784"/>
  <c r="W784" s="1"/>
  <c r="Q784"/>
  <c r="V784" s="1"/>
  <c r="AO783"/>
  <c r="AN783"/>
  <c r="AM783"/>
  <c r="AL783"/>
  <c r="AK783"/>
  <c r="Z783"/>
  <c r="V783"/>
  <c r="U783"/>
  <c r="T783"/>
  <c r="Y783" s="1"/>
  <c r="S783"/>
  <c r="X783" s="1"/>
  <c r="R783"/>
  <c r="W783" s="1"/>
  <c r="Q783"/>
  <c r="AO782"/>
  <c r="AN782"/>
  <c r="AM782"/>
  <c r="AL782"/>
  <c r="AK782"/>
  <c r="X782"/>
  <c r="U782"/>
  <c r="Z782" s="1"/>
  <c r="T782"/>
  <c r="Y782" s="1"/>
  <c r="S782"/>
  <c r="R782"/>
  <c r="W782" s="1"/>
  <c r="Q782"/>
  <c r="V782" s="1"/>
  <c r="AO780"/>
  <c r="AN780"/>
  <c r="AM780"/>
  <c r="AL780"/>
  <c r="AK780"/>
  <c r="Z780"/>
  <c r="V780"/>
  <c r="U780"/>
  <c r="T780"/>
  <c r="Y780" s="1"/>
  <c r="S780"/>
  <c r="X780" s="1"/>
  <c r="R780"/>
  <c r="W780" s="1"/>
  <c r="Q780"/>
  <c r="AO779"/>
  <c r="AN779"/>
  <c r="AM779"/>
  <c r="AL779"/>
  <c r="AK779"/>
  <c r="U779"/>
  <c r="Z779" s="1"/>
  <c r="T779"/>
  <c r="Y779" s="1"/>
  <c r="S779"/>
  <c r="X779" s="1"/>
  <c r="R779"/>
  <c r="W779" s="1"/>
  <c r="Q779"/>
  <c r="V779" s="1"/>
  <c r="AO778"/>
  <c r="AN778"/>
  <c r="AM778"/>
  <c r="AL778"/>
  <c r="AK778"/>
  <c r="Z778"/>
  <c r="V778"/>
  <c r="U778"/>
  <c r="T778"/>
  <c r="Y778" s="1"/>
  <c r="S778"/>
  <c r="X778" s="1"/>
  <c r="R778"/>
  <c r="W778" s="1"/>
  <c r="Q778"/>
  <c r="AO777"/>
  <c r="AN777"/>
  <c r="AM777"/>
  <c r="AL777"/>
  <c r="AK777"/>
  <c r="X777"/>
  <c r="U777"/>
  <c r="Z777" s="1"/>
  <c r="T777"/>
  <c r="Y777" s="1"/>
  <c r="S777"/>
  <c r="R777"/>
  <c r="W777" s="1"/>
  <c r="Q777"/>
  <c r="V777" s="1"/>
  <c r="AO776"/>
  <c r="AN776"/>
  <c r="AM776"/>
  <c r="AL776"/>
  <c r="AK776"/>
  <c r="Z776"/>
  <c r="V776"/>
  <c r="U776"/>
  <c r="T776"/>
  <c r="Y776" s="1"/>
  <c r="S776"/>
  <c r="X776" s="1"/>
  <c r="R776"/>
  <c r="W776" s="1"/>
  <c r="Q776"/>
  <c r="AO775"/>
  <c r="AN775"/>
  <c r="AM775"/>
  <c r="AL775"/>
  <c r="AK775"/>
  <c r="U775"/>
  <c r="Z775" s="1"/>
  <c r="T775"/>
  <c r="Y775" s="1"/>
  <c r="S775"/>
  <c r="X775" s="1"/>
  <c r="R775"/>
  <c r="W775" s="1"/>
  <c r="Q775"/>
  <c r="V775" s="1"/>
  <c r="AO773"/>
  <c r="AN773"/>
  <c r="AM773"/>
  <c r="AL773"/>
  <c r="AF773"/>
  <c r="AK773" s="1"/>
  <c r="Y773"/>
  <c r="U773"/>
  <c r="Z773" s="1"/>
  <c r="T773"/>
  <c r="S773"/>
  <c r="X773" s="1"/>
  <c r="R773"/>
  <c r="W773" s="1"/>
  <c r="Q773"/>
  <c r="V773" s="1"/>
  <c r="AO772"/>
  <c r="AN772"/>
  <c r="AM772"/>
  <c r="AL772"/>
  <c r="AF772"/>
  <c r="AK772" s="1"/>
  <c r="U772"/>
  <c r="Z772" s="1"/>
  <c r="T772"/>
  <c r="Y772" s="1"/>
  <c r="S772"/>
  <c r="X772" s="1"/>
  <c r="R772"/>
  <c r="W772" s="1"/>
  <c r="Q772"/>
  <c r="V772" s="1"/>
  <c r="AO771"/>
  <c r="AN771"/>
  <c r="AM771"/>
  <c r="AL771"/>
  <c r="AF771"/>
  <c r="AK771" s="1"/>
  <c r="Y771"/>
  <c r="U771"/>
  <c r="Z771" s="1"/>
  <c r="T771"/>
  <c r="S771"/>
  <c r="X771" s="1"/>
  <c r="R771"/>
  <c r="W771" s="1"/>
  <c r="Q771"/>
  <c r="V771" s="1"/>
  <c r="AO770"/>
  <c r="AN770"/>
  <c r="AM770"/>
  <c r="AL770"/>
  <c r="AF770"/>
  <c r="AK770" s="1"/>
  <c r="U770"/>
  <c r="Z770" s="1"/>
  <c r="T770"/>
  <c r="Y770" s="1"/>
  <c r="S770"/>
  <c r="X770" s="1"/>
  <c r="R770"/>
  <c r="W770" s="1"/>
  <c r="Q770"/>
  <c r="V770" s="1"/>
  <c r="AO769"/>
  <c r="AN769"/>
  <c r="AM769"/>
  <c r="AL769"/>
  <c r="AF769"/>
  <c r="AK769" s="1"/>
  <c r="Y769"/>
  <c r="U769"/>
  <c r="Z769" s="1"/>
  <c r="T769"/>
  <c r="S769"/>
  <c r="X769" s="1"/>
  <c r="R769"/>
  <c r="W769" s="1"/>
  <c r="Q769"/>
  <c r="V769" s="1"/>
  <c r="AO768"/>
  <c r="AN768"/>
  <c r="AM768"/>
  <c r="AL768"/>
  <c r="AF768"/>
  <c r="AK768" s="1"/>
  <c r="U768"/>
  <c r="Z768" s="1"/>
  <c r="T768"/>
  <c r="Y768" s="1"/>
  <c r="S768"/>
  <c r="X768" s="1"/>
  <c r="R768"/>
  <c r="W768" s="1"/>
  <c r="Q768"/>
  <c r="V768" s="1"/>
  <c r="AO767"/>
  <c r="AN767"/>
  <c r="AM767"/>
  <c r="AL767"/>
  <c r="AF767"/>
  <c r="AK767" s="1"/>
  <c r="Y767"/>
  <c r="U767"/>
  <c r="Z767" s="1"/>
  <c r="T767"/>
  <c r="S767"/>
  <c r="X767" s="1"/>
  <c r="R767"/>
  <c r="W767" s="1"/>
  <c r="Q767"/>
  <c r="V767" s="1"/>
  <c r="AM766"/>
  <c r="AJ766"/>
  <c r="AO766" s="1"/>
  <c r="AI766"/>
  <c r="AN766" s="1"/>
  <c r="AH766"/>
  <c r="AG766"/>
  <c r="AL766" s="1"/>
  <c r="U766"/>
  <c r="Z766" s="1"/>
  <c r="T766"/>
  <c r="Y766" s="1"/>
  <c r="S766"/>
  <c r="X766" s="1"/>
  <c r="R766"/>
  <c r="W766" s="1"/>
  <c r="Q766"/>
  <c r="V766" s="1"/>
  <c r="AJ765"/>
  <c r="AO765" s="1"/>
  <c r="AH765"/>
  <c r="AM765" s="1"/>
  <c r="U765"/>
  <c r="Z765" s="1"/>
  <c r="T765"/>
  <c r="Y765" s="1"/>
  <c r="S765"/>
  <c r="X765" s="1"/>
  <c r="R765"/>
  <c r="W765" s="1"/>
  <c r="Q765"/>
  <c r="V765" s="1"/>
  <c r="AO764"/>
  <c r="AN764"/>
  <c r="AM764"/>
  <c r="U764"/>
  <c r="Z764" s="1"/>
  <c r="T764"/>
  <c r="Y764" s="1"/>
  <c r="S764"/>
  <c r="X764" s="1"/>
  <c r="R764"/>
  <c r="W764" s="1"/>
  <c r="Q764"/>
  <c r="V764" s="1"/>
  <c r="AO763"/>
  <c r="AN763"/>
  <c r="AM763"/>
  <c r="AL763"/>
  <c r="AK763"/>
  <c r="AF763"/>
  <c r="Z763"/>
  <c r="V763"/>
  <c r="U763"/>
  <c r="T763"/>
  <c r="Y763" s="1"/>
  <c r="S763"/>
  <c r="X763" s="1"/>
  <c r="R763"/>
  <c r="W763" s="1"/>
  <c r="Q763"/>
  <c r="AO762"/>
  <c r="AN762"/>
  <c r="AM762"/>
  <c r="AL762"/>
  <c r="AF762"/>
  <c r="AK762" s="1"/>
  <c r="U762"/>
  <c r="Z762" s="1"/>
  <c r="T762"/>
  <c r="Y762" s="1"/>
  <c r="S762"/>
  <c r="X762" s="1"/>
  <c r="R762"/>
  <c r="W762" s="1"/>
  <c r="Q762"/>
  <c r="V762" s="1"/>
  <c r="AO761"/>
  <c r="AN761"/>
  <c r="AM761"/>
  <c r="U761"/>
  <c r="Z761" s="1"/>
  <c r="T761"/>
  <c r="Y761" s="1"/>
  <c r="S761"/>
  <c r="X761" s="1"/>
  <c r="R761"/>
  <c r="W761" s="1"/>
  <c r="Q761"/>
  <c r="V761" s="1"/>
  <c r="AO760"/>
  <c r="AN760"/>
  <c r="AM760"/>
  <c r="U760"/>
  <c r="Z760" s="1"/>
  <c r="T760"/>
  <c r="Y760" s="1"/>
  <c r="S760"/>
  <c r="X760" s="1"/>
  <c r="R760"/>
  <c r="W760" s="1"/>
  <c r="Q760"/>
  <c r="V760" s="1"/>
  <c r="AO758"/>
  <c r="AN758"/>
  <c r="AM758"/>
  <c r="AL758"/>
  <c r="AK758"/>
  <c r="U758"/>
  <c r="Z758" s="1"/>
  <c r="T758"/>
  <c r="Y758" s="1"/>
  <c r="S758"/>
  <c r="X758" s="1"/>
  <c r="R758"/>
  <c r="W758" s="1"/>
  <c r="Q758"/>
  <c r="V758" s="1"/>
  <c r="AO757"/>
  <c r="AN757"/>
  <c r="AM757"/>
  <c r="AL757"/>
  <c r="AK757"/>
  <c r="U757"/>
  <c r="Z757" s="1"/>
  <c r="T757"/>
  <c r="Y757" s="1"/>
  <c r="S757"/>
  <c r="X757" s="1"/>
  <c r="R757"/>
  <c r="W757" s="1"/>
  <c r="Q757"/>
  <c r="V757" s="1"/>
  <c r="AO756"/>
  <c r="AN756"/>
  <c r="AM756"/>
  <c r="AL756"/>
  <c r="AK756"/>
  <c r="U756"/>
  <c r="Z756" s="1"/>
  <c r="T756"/>
  <c r="Y756" s="1"/>
  <c r="S756"/>
  <c r="X756" s="1"/>
  <c r="R756"/>
  <c r="W756" s="1"/>
  <c r="Q756"/>
  <c r="V756" s="1"/>
  <c r="AO755"/>
  <c r="AN755"/>
  <c r="AM755"/>
  <c r="AL755"/>
  <c r="AK755"/>
  <c r="Z755"/>
  <c r="Y755"/>
  <c r="X755"/>
  <c r="W755"/>
  <c r="V755"/>
  <c r="AO754"/>
  <c r="AN754"/>
  <c r="AM754"/>
  <c r="AL754"/>
  <c r="AK754"/>
  <c r="X754"/>
  <c r="U754"/>
  <c r="Z754" s="1"/>
  <c r="T754"/>
  <c r="Y754" s="1"/>
  <c r="S754"/>
  <c r="R754"/>
  <c r="W754" s="1"/>
  <c r="Q754"/>
  <c r="V754" s="1"/>
  <c r="AO753"/>
  <c r="AN753"/>
  <c r="AM753"/>
  <c r="AL753"/>
  <c r="AK753"/>
  <c r="Z753"/>
  <c r="V753"/>
  <c r="U753"/>
  <c r="T753"/>
  <c r="Y753" s="1"/>
  <c r="S753"/>
  <c r="X753" s="1"/>
  <c r="R753"/>
  <c r="W753" s="1"/>
  <c r="Q753"/>
  <c r="AO752"/>
  <c r="AN752"/>
  <c r="AM752"/>
  <c r="AL752"/>
  <c r="AK752"/>
  <c r="U752"/>
  <c r="Z752" s="1"/>
  <c r="T752"/>
  <c r="Y752" s="1"/>
  <c r="S752"/>
  <c r="X752" s="1"/>
  <c r="R752"/>
  <c r="W752" s="1"/>
  <c r="Q752"/>
  <c r="V752" s="1"/>
  <c r="AO751"/>
  <c r="AN751"/>
  <c r="AM751"/>
  <c r="AL751"/>
  <c r="AK751"/>
  <c r="Z751"/>
  <c r="V751"/>
  <c r="U751"/>
  <c r="T751"/>
  <c r="Y751" s="1"/>
  <c r="S751"/>
  <c r="X751" s="1"/>
  <c r="R751"/>
  <c r="W751" s="1"/>
  <c r="Q751"/>
  <c r="AO749"/>
  <c r="AN749"/>
  <c r="AM749"/>
  <c r="AL749"/>
  <c r="AK749"/>
  <c r="X749"/>
  <c r="U749"/>
  <c r="Z749" s="1"/>
  <c r="T749"/>
  <c r="Y749" s="1"/>
  <c r="S749"/>
  <c r="R749"/>
  <c r="W749" s="1"/>
  <c r="Q749"/>
  <c r="V749" s="1"/>
  <c r="AO748"/>
  <c r="AN748"/>
  <c r="AM748"/>
  <c r="AL748"/>
  <c r="AK748"/>
  <c r="Z748"/>
  <c r="V748"/>
  <c r="U748"/>
  <c r="T748"/>
  <c r="Y748" s="1"/>
  <c r="S748"/>
  <c r="X748" s="1"/>
  <c r="R748"/>
  <c r="W748" s="1"/>
  <c r="Q748"/>
  <c r="AO747"/>
  <c r="AN747"/>
  <c r="AM747"/>
  <c r="AL747"/>
  <c r="AK747"/>
  <c r="U747"/>
  <c r="Z747" s="1"/>
  <c r="T747"/>
  <c r="Y747" s="1"/>
  <c r="S747"/>
  <c r="X747" s="1"/>
  <c r="R747"/>
  <c r="W747" s="1"/>
  <c r="Q747"/>
  <c r="V747" s="1"/>
  <c r="AO746"/>
  <c r="AN746"/>
  <c r="AM746"/>
  <c r="AL746"/>
  <c r="AK746"/>
  <c r="Z746"/>
  <c r="Y746"/>
  <c r="X746"/>
  <c r="W746"/>
  <c r="V746"/>
  <c r="AO745"/>
  <c r="AN745"/>
  <c r="AM745"/>
  <c r="AL745"/>
  <c r="AK745"/>
  <c r="Y745"/>
  <c r="U745"/>
  <c r="Z745" s="1"/>
  <c r="T745"/>
  <c r="S745"/>
  <c r="X745" s="1"/>
  <c r="R745"/>
  <c r="W745" s="1"/>
  <c r="Q745"/>
  <c r="V745" s="1"/>
  <c r="AO744"/>
  <c r="AN744"/>
  <c r="AM744"/>
  <c r="AL744"/>
  <c r="AK744"/>
  <c r="Y744"/>
  <c r="U744"/>
  <c r="Z744" s="1"/>
  <c r="T744"/>
  <c r="S744"/>
  <c r="X744" s="1"/>
  <c r="R744"/>
  <c r="W744" s="1"/>
  <c r="Q744"/>
  <c r="V744" s="1"/>
  <c r="AO743"/>
  <c r="AN743"/>
  <c r="AM743"/>
  <c r="AL743"/>
  <c r="AK743"/>
  <c r="Y743"/>
  <c r="U743"/>
  <c r="Z743" s="1"/>
  <c r="T743"/>
  <c r="S743"/>
  <c r="X743" s="1"/>
  <c r="R743"/>
  <c r="W743" s="1"/>
  <c r="Q743"/>
  <c r="V743" s="1"/>
  <c r="AO742"/>
  <c r="AN742"/>
  <c r="AM742"/>
  <c r="AL742"/>
  <c r="AK742"/>
  <c r="Y742"/>
  <c r="U742"/>
  <c r="Z742" s="1"/>
  <c r="T742"/>
  <c r="S742"/>
  <c r="X742" s="1"/>
  <c r="R742"/>
  <c r="W742" s="1"/>
  <c r="Q742"/>
  <c r="V742" s="1"/>
  <c r="AO740"/>
  <c r="AN740"/>
  <c r="AM740"/>
  <c r="AL740"/>
  <c r="AK740"/>
  <c r="Y740"/>
  <c r="U740"/>
  <c r="Z740" s="1"/>
  <c r="T740"/>
  <c r="S740"/>
  <c r="X740" s="1"/>
  <c r="R740"/>
  <c r="W740" s="1"/>
  <c r="Q740"/>
  <c r="V740" s="1"/>
  <c r="AO739"/>
  <c r="AN739"/>
  <c r="AM739"/>
  <c r="AL739"/>
  <c r="AK739"/>
  <c r="Y739"/>
  <c r="U739"/>
  <c r="Z739" s="1"/>
  <c r="T739"/>
  <c r="S739"/>
  <c r="X739" s="1"/>
  <c r="R739"/>
  <c r="W739" s="1"/>
  <c r="Q739"/>
  <c r="V739" s="1"/>
  <c r="AO738"/>
  <c r="AN738"/>
  <c r="AM738"/>
  <c r="AL738"/>
  <c r="AK738"/>
  <c r="Y738"/>
  <c r="U738"/>
  <c r="Z738" s="1"/>
  <c r="T738"/>
  <c r="S738"/>
  <c r="X738" s="1"/>
  <c r="R738"/>
  <c r="W738" s="1"/>
  <c r="Q738"/>
  <c r="V738" s="1"/>
  <c r="AO737"/>
  <c r="AN737"/>
  <c r="AM737"/>
  <c r="AL737"/>
  <c r="AK737"/>
  <c r="Y737"/>
  <c r="U737"/>
  <c r="Z737" s="1"/>
  <c r="T737"/>
  <c r="S737"/>
  <c r="X737" s="1"/>
  <c r="R737"/>
  <c r="W737" s="1"/>
  <c r="Q737"/>
  <c r="V737" s="1"/>
  <c r="AO736"/>
  <c r="AN736"/>
  <c r="AM736"/>
  <c r="AL736"/>
  <c r="AK736"/>
  <c r="Y736"/>
  <c r="U736"/>
  <c r="Z736" s="1"/>
  <c r="T736"/>
  <c r="S736"/>
  <c r="X736" s="1"/>
  <c r="R736"/>
  <c r="W736" s="1"/>
  <c r="Q736"/>
  <c r="V736" s="1"/>
  <c r="AO735"/>
  <c r="AN735"/>
  <c r="AM735"/>
  <c r="AL735"/>
  <c r="AK735"/>
  <c r="U735"/>
  <c r="Z735" s="1"/>
  <c r="T735"/>
  <c r="Y735" s="1"/>
  <c r="S735"/>
  <c r="X735" s="1"/>
  <c r="R735"/>
  <c r="W735" s="1"/>
  <c r="Q735"/>
  <c r="V735" s="1"/>
  <c r="AO734"/>
  <c r="AN734"/>
  <c r="AM734"/>
  <c r="AL734"/>
  <c r="AK734"/>
  <c r="Y734"/>
  <c r="U734"/>
  <c r="Z734" s="1"/>
  <c r="T734"/>
  <c r="S734"/>
  <c r="X734" s="1"/>
  <c r="R734"/>
  <c r="W734" s="1"/>
  <c r="Q734"/>
  <c r="V734" s="1"/>
  <c r="AO733"/>
  <c r="AN733"/>
  <c r="AM733"/>
  <c r="AL733"/>
  <c r="AK733"/>
  <c r="Y733"/>
  <c r="U733"/>
  <c r="Z733" s="1"/>
  <c r="T733"/>
  <c r="S733"/>
  <c r="X733" s="1"/>
  <c r="R733"/>
  <c r="W733" s="1"/>
  <c r="Q733"/>
  <c r="V733" s="1"/>
  <c r="AO732"/>
  <c r="AN732"/>
  <c r="AM732"/>
  <c r="AL732"/>
  <c r="AK732"/>
  <c r="Y732"/>
  <c r="U732"/>
  <c r="Z732" s="1"/>
  <c r="T732"/>
  <c r="S732"/>
  <c r="X732" s="1"/>
  <c r="R732"/>
  <c r="W732" s="1"/>
  <c r="Q732"/>
  <c r="V732" s="1"/>
  <c r="AO731"/>
  <c r="AN731"/>
  <c r="AM731"/>
  <c r="AL731"/>
  <c r="AK731"/>
  <c r="Y731"/>
  <c r="U731"/>
  <c r="Z731" s="1"/>
  <c r="T731"/>
  <c r="S731"/>
  <c r="X731" s="1"/>
  <c r="R731"/>
  <c r="W731" s="1"/>
  <c r="Q731"/>
  <c r="V731" s="1"/>
  <c r="AO730"/>
  <c r="AN730"/>
  <c r="AM730"/>
  <c r="AL730"/>
  <c r="AK730"/>
  <c r="Y730"/>
  <c r="U730"/>
  <c r="Z730" s="1"/>
  <c r="T730"/>
  <c r="S730"/>
  <c r="X730" s="1"/>
  <c r="R730"/>
  <c r="W730" s="1"/>
  <c r="Q730"/>
  <c r="V730" s="1"/>
  <c r="AO729"/>
  <c r="AN729"/>
  <c r="AM729"/>
  <c r="AL729"/>
  <c r="AK729"/>
  <c r="Y729"/>
  <c r="U729"/>
  <c r="Z729" s="1"/>
  <c r="T729"/>
  <c r="S729"/>
  <c r="X729" s="1"/>
  <c r="R729"/>
  <c r="W729" s="1"/>
  <c r="Q729"/>
  <c r="V729" s="1"/>
  <c r="AO728"/>
  <c r="AN728"/>
  <c r="AM728"/>
  <c r="AL728"/>
  <c r="AK728"/>
  <c r="Y728"/>
  <c r="U728"/>
  <c r="Z728" s="1"/>
  <c r="T728"/>
  <c r="S728"/>
  <c r="X728" s="1"/>
  <c r="R728"/>
  <c r="W728" s="1"/>
  <c r="Q728"/>
  <c r="V728" s="1"/>
  <c r="AO727"/>
  <c r="AN727"/>
  <c r="AM727"/>
  <c r="AL727"/>
  <c r="AK727"/>
  <c r="Y727"/>
  <c r="U727"/>
  <c r="Z727" s="1"/>
  <c r="T727"/>
  <c r="S727"/>
  <c r="X727" s="1"/>
  <c r="R727"/>
  <c r="W727" s="1"/>
  <c r="Q727"/>
  <c r="V727" s="1"/>
  <c r="AO726"/>
  <c r="AN726"/>
  <c r="AM726"/>
  <c r="AL726"/>
  <c r="AK726"/>
  <c r="Y726"/>
  <c r="U726"/>
  <c r="Z726" s="1"/>
  <c r="T726"/>
  <c r="S726"/>
  <c r="X726" s="1"/>
  <c r="R726"/>
  <c r="W726" s="1"/>
  <c r="Q726"/>
  <c r="V726" s="1"/>
  <c r="AO725"/>
  <c r="AN725"/>
  <c r="AM725"/>
  <c r="AL725"/>
  <c r="AK725"/>
  <c r="Y725"/>
  <c r="U725"/>
  <c r="Z725" s="1"/>
  <c r="T725"/>
  <c r="S725"/>
  <c r="X725" s="1"/>
  <c r="R725"/>
  <c r="W725" s="1"/>
  <c r="Q725"/>
  <c r="V725" s="1"/>
  <c r="AO724"/>
  <c r="AN724"/>
  <c r="AM724"/>
  <c r="AL724"/>
  <c r="AK724"/>
  <c r="Y724"/>
  <c r="U724"/>
  <c r="Z724" s="1"/>
  <c r="T724"/>
  <c r="S724"/>
  <c r="X724" s="1"/>
  <c r="R724"/>
  <c r="W724" s="1"/>
  <c r="Q724"/>
  <c r="V724" s="1"/>
  <c r="AO723"/>
  <c r="AN723"/>
  <c r="AM723"/>
  <c r="AL723"/>
  <c r="AK723"/>
  <c r="Y723"/>
  <c r="U723"/>
  <c r="Z723" s="1"/>
  <c r="T723"/>
  <c r="S723"/>
  <c r="X723" s="1"/>
  <c r="R723"/>
  <c r="W723" s="1"/>
  <c r="Q723"/>
  <c r="V723" s="1"/>
  <c r="AO722"/>
  <c r="AN722"/>
  <c r="AM722"/>
  <c r="AL722"/>
  <c r="AK722"/>
  <c r="Y722"/>
  <c r="U722"/>
  <c r="Z722" s="1"/>
  <c r="T722"/>
  <c r="S722"/>
  <c r="X722" s="1"/>
  <c r="R722"/>
  <c r="W722" s="1"/>
  <c r="Q722"/>
  <c r="V722" s="1"/>
  <c r="AO721"/>
  <c r="AN721"/>
  <c r="AM721"/>
  <c r="AL721"/>
  <c r="AK721"/>
  <c r="Y721"/>
  <c r="U721"/>
  <c r="Z721" s="1"/>
  <c r="T721"/>
  <c r="S721"/>
  <c r="X721" s="1"/>
  <c r="R721"/>
  <c r="W721" s="1"/>
  <c r="Q721"/>
  <c r="V721" s="1"/>
  <c r="AO720"/>
  <c r="AN720"/>
  <c r="AM720"/>
  <c r="AL720"/>
  <c r="AK720"/>
  <c r="Y720"/>
  <c r="U720"/>
  <c r="Z720" s="1"/>
  <c r="T720"/>
  <c r="S720"/>
  <c r="X720" s="1"/>
  <c r="R720"/>
  <c r="W720" s="1"/>
  <c r="Q720"/>
  <c r="V720" s="1"/>
  <c r="AO719"/>
  <c r="AN719"/>
  <c r="AM719"/>
  <c r="AL719"/>
  <c r="AK719"/>
  <c r="Y719"/>
  <c r="U719"/>
  <c r="Z719" s="1"/>
  <c r="T719"/>
  <c r="S719"/>
  <c r="X719" s="1"/>
  <c r="R719"/>
  <c r="W719" s="1"/>
  <c r="Q719"/>
  <c r="V719" s="1"/>
  <c r="AO718"/>
  <c r="AN718"/>
  <c r="AM718"/>
  <c r="AL718"/>
  <c r="AK718"/>
  <c r="Y718"/>
  <c r="U718"/>
  <c r="Z718" s="1"/>
  <c r="T718"/>
  <c r="S718"/>
  <c r="X718" s="1"/>
  <c r="R718"/>
  <c r="W718" s="1"/>
  <c r="Q718"/>
  <c r="V718" s="1"/>
  <c r="AO717"/>
  <c r="AN717"/>
  <c r="AM717"/>
  <c r="AL717"/>
  <c r="AK717"/>
  <c r="Z717"/>
  <c r="Y717"/>
  <c r="X717"/>
  <c r="W717"/>
  <c r="V717"/>
  <c r="AO716"/>
  <c r="AN716"/>
  <c r="AM716"/>
  <c r="AL716"/>
  <c r="AK716"/>
  <c r="Z716"/>
  <c r="V716"/>
  <c r="U716"/>
  <c r="T716"/>
  <c r="Y716" s="1"/>
  <c r="S716"/>
  <c r="X716" s="1"/>
  <c r="R716"/>
  <c r="W716" s="1"/>
  <c r="Q716"/>
  <c r="AO715"/>
  <c r="AN715"/>
  <c r="AM715"/>
  <c r="AL715"/>
  <c r="AK715"/>
  <c r="U715"/>
  <c r="Z715" s="1"/>
  <c r="T715"/>
  <c r="Y715" s="1"/>
  <c r="S715"/>
  <c r="X715" s="1"/>
  <c r="R715"/>
  <c r="W715" s="1"/>
  <c r="Q715"/>
  <c r="V715" s="1"/>
  <c r="AO714"/>
  <c r="AN714"/>
  <c r="AM714"/>
  <c r="AL714"/>
  <c r="AK714"/>
  <c r="Z714"/>
  <c r="V714"/>
  <c r="U714"/>
  <c r="T714"/>
  <c r="Y714" s="1"/>
  <c r="S714"/>
  <c r="X714" s="1"/>
  <c r="R714"/>
  <c r="W714" s="1"/>
  <c r="Q714"/>
  <c r="AO713"/>
  <c r="AN713"/>
  <c r="AM713"/>
  <c r="AL713"/>
  <c r="AK713"/>
  <c r="U713"/>
  <c r="Z713" s="1"/>
  <c r="T713"/>
  <c r="Y713" s="1"/>
  <c r="S713"/>
  <c r="X713" s="1"/>
  <c r="R713"/>
  <c r="W713" s="1"/>
  <c r="Q713"/>
  <c r="V713" s="1"/>
  <c r="AO712"/>
  <c r="AN712"/>
  <c r="AM712"/>
  <c r="AL712"/>
  <c r="AK712"/>
  <c r="Z712"/>
  <c r="V712"/>
  <c r="U712"/>
  <c r="T712"/>
  <c r="Y712" s="1"/>
  <c r="S712"/>
  <c r="X712" s="1"/>
  <c r="R712"/>
  <c r="W712" s="1"/>
  <c r="Q712"/>
  <c r="AO711"/>
  <c r="AN711"/>
  <c r="AM711"/>
  <c r="AL711"/>
  <c r="AK711"/>
  <c r="U711"/>
  <c r="Z711" s="1"/>
  <c r="T711"/>
  <c r="Y711" s="1"/>
  <c r="S711"/>
  <c r="X711" s="1"/>
  <c r="R711"/>
  <c r="W711" s="1"/>
  <c r="Q711"/>
  <c r="V711" s="1"/>
  <c r="AO710"/>
  <c r="AN710"/>
  <c r="AM710"/>
  <c r="AL710"/>
  <c r="AK710"/>
  <c r="Z710"/>
  <c r="V710"/>
  <c r="U710"/>
  <c r="T710"/>
  <c r="Y710" s="1"/>
  <c r="S710"/>
  <c r="X710" s="1"/>
  <c r="R710"/>
  <c r="W710" s="1"/>
  <c r="Q710"/>
  <c r="AO709"/>
  <c r="AN709"/>
  <c r="AM709"/>
  <c r="AL709"/>
  <c r="AK709"/>
  <c r="U709"/>
  <c r="Z709" s="1"/>
  <c r="T709"/>
  <c r="Y709" s="1"/>
  <c r="S709"/>
  <c r="X709" s="1"/>
  <c r="R709"/>
  <c r="W709" s="1"/>
  <c r="Q709"/>
  <c r="V709" s="1"/>
  <c r="AO708"/>
  <c r="AN708"/>
  <c r="AM708"/>
  <c r="AL708"/>
  <c r="AK708"/>
  <c r="Z708"/>
  <c r="V708"/>
  <c r="U708"/>
  <c r="T708"/>
  <c r="Y708" s="1"/>
  <c r="S708"/>
  <c r="X708" s="1"/>
  <c r="R708"/>
  <c r="W708" s="1"/>
  <c r="Q708"/>
  <c r="AO707"/>
  <c r="AN707"/>
  <c r="AM707"/>
  <c r="AL707"/>
  <c r="AK707"/>
  <c r="U707"/>
  <c r="Z707" s="1"/>
  <c r="T707"/>
  <c r="Y707" s="1"/>
  <c r="S707"/>
  <c r="X707" s="1"/>
  <c r="R707"/>
  <c r="W707" s="1"/>
  <c r="Q707"/>
  <c r="V707" s="1"/>
  <c r="AO706"/>
  <c r="AN706"/>
  <c r="AM706"/>
  <c r="AL706"/>
  <c r="AK706"/>
  <c r="Z706"/>
  <c r="V706"/>
  <c r="U706"/>
  <c r="T706"/>
  <c r="Y706" s="1"/>
  <c r="S706"/>
  <c r="X706" s="1"/>
  <c r="R706"/>
  <c r="W706" s="1"/>
  <c r="Q706"/>
  <c r="AO705"/>
  <c r="AN705"/>
  <c r="AM705"/>
  <c r="AL705"/>
  <c r="AK705"/>
  <c r="U705"/>
  <c r="Z705" s="1"/>
  <c r="T705"/>
  <c r="Y705" s="1"/>
  <c r="S705"/>
  <c r="X705" s="1"/>
  <c r="R705"/>
  <c r="W705" s="1"/>
  <c r="Q705"/>
  <c r="V705" s="1"/>
  <c r="AO704"/>
  <c r="AN704"/>
  <c r="AM704"/>
  <c r="AL704"/>
  <c r="AK704"/>
  <c r="Z704"/>
  <c r="V704"/>
  <c r="U704"/>
  <c r="T704"/>
  <c r="Y704" s="1"/>
  <c r="S704"/>
  <c r="X704" s="1"/>
  <c r="R704"/>
  <c r="W704" s="1"/>
  <c r="Q704"/>
  <c r="AO703"/>
  <c r="AN703"/>
  <c r="AM703"/>
  <c r="AL703"/>
  <c r="AK703"/>
  <c r="Z703"/>
  <c r="Y703"/>
  <c r="X703"/>
  <c r="W703"/>
  <c r="V703"/>
  <c r="AO702"/>
  <c r="AN702"/>
  <c r="AM702"/>
  <c r="AL702"/>
  <c r="AK702"/>
  <c r="U702"/>
  <c r="Z702" s="1"/>
  <c r="T702"/>
  <c r="Y702" s="1"/>
  <c r="S702"/>
  <c r="X702" s="1"/>
  <c r="R702"/>
  <c r="W702" s="1"/>
  <c r="Q702"/>
  <c r="V702" s="1"/>
  <c r="AO701"/>
  <c r="AN701"/>
  <c r="AM701"/>
  <c r="AL701"/>
  <c r="AK701"/>
  <c r="U701"/>
  <c r="Z701" s="1"/>
  <c r="T701"/>
  <c r="Y701" s="1"/>
  <c r="S701"/>
  <c r="X701" s="1"/>
  <c r="R701"/>
  <c r="W701" s="1"/>
  <c r="Q701"/>
  <c r="V701" s="1"/>
  <c r="AO700"/>
  <c r="AN700"/>
  <c r="AM700"/>
  <c r="AL700"/>
  <c r="AK700"/>
  <c r="U700"/>
  <c r="Z700" s="1"/>
  <c r="T700"/>
  <c r="Y700" s="1"/>
  <c r="S700"/>
  <c r="X700" s="1"/>
  <c r="R700"/>
  <c r="W700" s="1"/>
  <c r="Q700"/>
  <c r="V700" s="1"/>
  <c r="AO699"/>
  <c r="AN699"/>
  <c r="AM699"/>
  <c r="AL699"/>
  <c r="AK699"/>
  <c r="U699"/>
  <c r="Z699" s="1"/>
  <c r="T699"/>
  <c r="Y699" s="1"/>
  <c r="S699"/>
  <c r="X699" s="1"/>
  <c r="R699"/>
  <c r="W699" s="1"/>
  <c r="Q699"/>
  <c r="V699" s="1"/>
  <c r="AO697"/>
  <c r="AN697"/>
  <c r="AM697"/>
  <c r="AL697"/>
  <c r="AK697"/>
  <c r="U697"/>
  <c r="Z697" s="1"/>
  <c r="T697"/>
  <c r="Y697" s="1"/>
  <c r="S697"/>
  <c r="X697" s="1"/>
  <c r="R697"/>
  <c r="W697" s="1"/>
  <c r="Q697"/>
  <c r="V697" s="1"/>
  <c r="AO696"/>
  <c r="AN696"/>
  <c r="AM696"/>
  <c r="AL696"/>
  <c r="AK696"/>
  <c r="U696"/>
  <c r="Z696" s="1"/>
  <c r="T696"/>
  <c r="Y696" s="1"/>
  <c r="S696"/>
  <c r="X696" s="1"/>
  <c r="R696"/>
  <c r="W696" s="1"/>
  <c r="Q696"/>
  <c r="V696" s="1"/>
  <c r="AO695"/>
  <c r="AN695"/>
  <c r="AM695"/>
  <c r="AL695"/>
  <c r="AK695"/>
  <c r="U695"/>
  <c r="Z695" s="1"/>
  <c r="T695"/>
  <c r="Y695" s="1"/>
  <c r="S695"/>
  <c r="X695" s="1"/>
  <c r="R695"/>
  <c r="W695" s="1"/>
  <c r="Q695"/>
  <c r="V695" s="1"/>
  <c r="AO694"/>
  <c r="AN694"/>
  <c r="AM694"/>
  <c r="AL694"/>
  <c r="AK694"/>
  <c r="U694"/>
  <c r="Z694" s="1"/>
  <c r="T694"/>
  <c r="Y694" s="1"/>
  <c r="S694"/>
  <c r="X694" s="1"/>
  <c r="R694"/>
  <c r="W694" s="1"/>
  <c r="Q694"/>
  <c r="V694" s="1"/>
  <c r="AO693"/>
  <c r="AN693"/>
  <c r="AM693"/>
  <c r="AL693"/>
  <c r="AK693"/>
  <c r="U693"/>
  <c r="Z693" s="1"/>
  <c r="T693"/>
  <c r="Y693" s="1"/>
  <c r="S693"/>
  <c r="X693" s="1"/>
  <c r="R693"/>
  <c r="W693" s="1"/>
  <c r="Q693"/>
  <c r="V693" s="1"/>
  <c r="AO692"/>
  <c r="AN692"/>
  <c r="AM692"/>
  <c r="AL692"/>
  <c r="AK692"/>
  <c r="U692"/>
  <c r="Z692" s="1"/>
  <c r="T692"/>
  <c r="Y692" s="1"/>
  <c r="S692"/>
  <c r="X692" s="1"/>
  <c r="R692"/>
  <c r="W692" s="1"/>
  <c r="Q692"/>
  <c r="V692" s="1"/>
  <c r="AO691"/>
  <c r="AN691"/>
  <c r="AM691"/>
  <c r="AL691"/>
  <c r="AK691"/>
  <c r="U691"/>
  <c r="Z691" s="1"/>
  <c r="T691"/>
  <c r="Y691" s="1"/>
  <c r="S691"/>
  <c r="X691" s="1"/>
  <c r="R691"/>
  <c r="W691" s="1"/>
  <c r="Q691"/>
  <c r="V691" s="1"/>
  <c r="AO690"/>
  <c r="AN690"/>
  <c r="AM690"/>
  <c r="AL690"/>
  <c r="AK690"/>
  <c r="Y690"/>
  <c r="U690"/>
  <c r="Z690" s="1"/>
  <c r="T690"/>
  <c r="S690"/>
  <c r="X690" s="1"/>
  <c r="R690"/>
  <c r="W690" s="1"/>
  <c r="Q690"/>
  <c r="V690" s="1"/>
  <c r="AO689"/>
  <c r="AN689"/>
  <c r="AM689"/>
  <c r="AL689"/>
  <c r="AK689"/>
  <c r="Y689"/>
  <c r="U689"/>
  <c r="Z689" s="1"/>
  <c r="T689"/>
  <c r="S689"/>
  <c r="X689" s="1"/>
  <c r="R689"/>
  <c r="W689" s="1"/>
  <c r="Q689"/>
  <c r="V689" s="1"/>
  <c r="AO688"/>
  <c r="AN688"/>
  <c r="AM688"/>
  <c r="AL688"/>
  <c r="AK688"/>
  <c r="Y688"/>
  <c r="U688"/>
  <c r="Z688" s="1"/>
  <c r="T688"/>
  <c r="S688"/>
  <c r="X688" s="1"/>
  <c r="R688"/>
  <c r="W688" s="1"/>
  <c r="Q688"/>
  <c r="V688" s="1"/>
  <c r="AO687"/>
  <c r="AN687"/>
  <c r="AM687"/>
  <c r="AL687"/>
  <c r="AK687"/>
  <c r="Y687"/>
  <c r="U687"/>
  <c r="Z687" s="1"/>
  <c r="T687"/>
  <c r="S687"/>
  <c r="X687" s="1"/>
  <c r="R687"/>
  <c r="W687" s="1"/>
  <c r="Q687"/>
  <c r="V687" s="1"/>
  <c r="AO686"/>
  <c r="AN686"/>
  <c r="AM686"/>
  <c r="AL686"/>
  <c r="AK686"/>
  <c r="Y686"/>
  <c r="U686"/>
  <c r="Z686" s="1"/>
  <c r="T686"/>
  <c r="S686"/>
  <c r="X686" s="1"/>
  <c r="R686"/>
  <c r="W686" s="1"/>
  <c r="Q686"/>
  <c r="V686" s="1"/>
  <c r="AO685"/>
  <c r="AN685"/>
  <c r="AM685"/>
  <c r="AL685"/>
  <c r="AK685"/>
  <c r="Y685"/>
  <c r="U685"/>
  <c r="Z685" s="1"/>
  <c r="T685"/>
  <c r="S685"/>
  <c r="X685" s="1"/>
  <c r="R685"/>
  <c r="W685" s="1"/>
  <c r="Q685"/>
  <c r="V685" s="1"/>
  <c r="AO684"/>
  <c r="AN684"/>
  <c r="AM684"/>
  <c r="AL684"/>
  <c r="AK684"/>
  <c r="Y684"/>
  <c r="U684"/>
  <c r="Z684" s="1"/>
  <c r="T684"/>
  <c r="S684"/>
  <c r="X684" s="1"/>
  <c r="R684"/>
  <c r="W684" s="1"/>
  <c r="Q684"/>
  <c r="V684" s="1"/>
  <c r="AO683"/>
  <c r="AN683"/>
  <c r="AM683"/>
  <c r="AL683"/>
  <c r="AK683"/>
  <c r="Y683"/>
  <c r="U683"/>
  <c r="Z683" s="1"/>
  <c r="T683"/>
  <c r="S683"/>
  <c r="X683" s="1"/>
  <c r="R683"/>
  <c r="W683" s="1"/>
  <c r="Q683"/>
  <c r="V683" s="1"/>
  <c r="AO682"/>
  <c r="AN682"/>
  <c r="AM682"/>
  <c r="AL682"/>
  <c r="AK682"/>
  <c r="Y682"/>
  <c r="U682"/>
  <c r="Z682" s="1"/>
  <c r="T682"/>
  <c r="S682"/>
  <c r="X682" s="1"/>
  <c r="R682"/>
  <c r="W682" s="1"/>
  <c r="Q682"/>
  <c r="V682" s="1"/>
  <c r="AO681"/>
  <c r="AN681"/>
  <c r="AM681"/>
  <c r="AL681"/>
  <c r="AK681"/>
  <c r="Y681"/>
  <c r="U681"/>
  <c r="Z681" s="1"/>
  <c r="T681"/>
  <c r="S681"/>
  <c r="X681" s="1"/>
  <c r="R681"/>
  <c r="W681" s="1"/>
  <c r="Q681"/>
  <c r="V681" s="1"/>
  <c r="AO680"/>
  <c r="AN680"/>
  <c r="AM680"/>
  <c r="AL680"/>
  <c r="AK680"/>
  <c r="Y680"/>
  <c r="U680"/>
  <c r="Z680" s="1"/>
  <c r="T680"/>
  <c r="S680"/>
  <c r="X680" s="1"/>
  <c r="R680"/>
  <c r="W680" s="1"/>
  <c r="Q680"/>
  <c r="V680" s="1"/>
  <c r="AO679"/>
  <c r="AN679"/>
  <c r="AM679"/>
  <c r="AL679"/>
  <c r="AK679"/>
  <c r="Y679"/>
  <c r="U679"/>
  <c r="Z679" s="1"/>
  <c r="T679"/>
  <c r="S679"/>
  <c r="X679" s="1"/>
  <c r="R679"/>
  <c r="W679" s="1"/>
  <c r="Q679"/>
  <c r="V679" s="1"/>
  <c r="AO678"/>
  <c r="AN678"/>
  <c r="AM678"/>
  <c r="AL678"/>
  <c r="AK678"/>
  <c r="Y678"/>
  <c r="U678"/>
  <c r="Z678" s="1"/>
  <c r="T678"/>
  <c r="S678"/>
  <c r="X678" s="1"/>
  <c r="R678"/>
  <c r="W678" s="1"/>
  <c r="Q678"/>
  <c r="V678" s="1"/>
  <c r="AO677"/>
  <c r="AN677"/>
  <c r="AM677"/>
  <c r="AL677"/>
  <c r="AK677"/>
  <c r="Y677"/>
  <c r="U677"/>
  <c r="Z677" s="1"/>
  <c r="T677"/>
  <c r="S677"/>
  <c r="X677" s="1"/>
  <c r="R677"/>
  <c r="W677" s="1"/>
  <c r="Q677"/>
  <c r="V677" s="1"/>
  <c r="AO676"/>
  <c r="AN676"/>
  <c r="AM676"/>
  <c r="AL676"/>
  <c r="AK676"/>
  <c r="Y676"/>
  <c r="U676"/>
  <c r="Z676" s="1"/>
  <c r="T676"/>
  <c r="S676"/>
  <c r="X676" s="1"/>
  <c r="R676"/>
  <c r="W676" s="1"/>
  <c r="Q676"/>
  <c r="V676" s="1"/>
  <c r="AO674"/>
  <c r="AN674"/>
  <c r="AM674"/>
  <c r="AL674"/>
  <c r="AK674"/>
  <c r="Y674"/>
  <c r="U674"/>
  <c r="Z674" s="1"/>
  <c r="T674"/>
  <c r="S674"/>
  <c r="X674" s="1"/>
  <c r="R674"/>
  <c r="W674" s="1"/>
  <c r="Q674"/>
  <c r="V674" s="1"/>
  <c r="AO673"/>
  <c r="AN673"/>
  <c r="AM673"/>
  <c r="AL673"/>
  <c r="AK673"/>
  <c r="Y673"/>
  <c r="U673"/>
  <c r="Z673" s="1"/>
  <c r="T673"/>
  <c r="S673"/>
  <c r="X673" s="1"/>
  <c r="R673"/>
  <c r="W673" s="1"/>
  <c r="Q673"/>
  <c r="V673" s="1"/>
  <c r="AO672"/>
  <c r="AN672"/>
  <c r="AM672"/>
  <c r="AL672"/>
  <c r="AK672"/>
  <c r="Y672"/>
  <c r="U672"/>
  <c r="Z672" s="1"/>
  <c r="T672"/>
  <c r="S672"/>
  <c r="X672" s="1"/>
  <c r="R672"/>
  <c r="W672" s="1"/>
  <c r="Q672"/>
  <c r="V672" s="1"/>
  <c r="AO671"/>
  <c r="AN671"/>
  <c r="AM671"/>
  <c r="AL671"/>
  <c r="AK671"/>
  <c r="Y671"/>
  <c r="U671"/>
  <c r="Z671" s="1"/>
  <c r="T671"/>
  <c r="S671"/>
  <c r="X671" s="1"/>
  <c r="R671"/>
  <c r="W671" s="1"/>
  <c r="Q671"/>
  <c r="V671" s="1"/>
  <c r="AO670"/>
  <c r="AN670"/>
  <c r="AM670"/>
  <c r="AL670"/>
  <c r="AK670"/>
  <c r="Y670"/>
  <c r="U670"/>
  <c r="Z670" s="1"/>
  <c r="T670"/>
  <c r="S670"/>
  <c r="X670" s="1"/>
  <c r="R670"/>
  <c r="W670" s="1"/>
  <c r="Q670"/>
  <c r="V670" s="1"/>
  <c r="AO669"/>
  <c r="AN669"/>
  <c r="AM669"/>
  <c r="AL669"/>
  <c r="AK669"/>
  <c r="Y669"/>
  <c r="U669"/>
  <c r="Z669" s="1"/>
  <c r="T669"/>
  <c r="S669"/>
  <c r="X669" s="1"/>
  <c r="R669"/>
  <c r="W669" s="1"/>
  <c r="Q669"/>
  <c r="V669" s="1"/>
  <c r="AO668"/>
  <c r="AN668"/>
  <c r="AM668"/>
  <c r="AL668"/>
  <c r="AK668"/>
  <c r="Y668"/>
  <c r="U668"/>
  <c r="Z668" s="1"/>
  <c r="T668"/>
  <c r="S668"/>
  <c r="X668" s="1"/>
  <c r="R668"/>
  <c r="W668" s="1"/>
  <c r="Q668"/>
  <c r="V668" s="1"/>
  <c r="AO667"/>
  <c r="AN667"/>
  <c r="AM667"/>
  <c r="AL667"/>
  <c r="AK667"/>
  <c r="Y667"/>
  <c r="U667"/>
  <c r="Z667" s="1"/>
  <c r="T667"/>
  <c r="S667"/>
  <c r="X667" s="1"/>
  <c r="R667"/>
  <c r="W667" s="1"/>
  <c r="Q667"/>
  <c r="V667" s="1"/>
  <c r="AO665"/>
  <c r="AN665"/>
  <c r="AM665"/>
  <c r="AL665"/>
  <c r="AK665"/>
  <c r="Y665"/>
  <c r="U665"/>
  <c r="Z665" s="1"/>
  <c r="T665"/>
  <c r="S665"/>
  <c r="X665" s="1"/>
  <c r="R665"/>
  <c r="W665" s="1"/>
  <c r="Q665"/>
  <c r="V665" s="1"/>
  <c r="AO664"/>
  <c r="AN664"/>
  <c r="AM664"/>
  <c r="AL664"/>
  <c r="AK664"/>
  <c r="Y664"/>
  <c r="U664"/>
  <c r="Z664" s="1"/>
  <c r="T664"/>
  <c r="S664"/>
  <c r="X664" s="1"/>
  <c r="R664"/>
  <c r="W664" s="1"/>
  <c r="Q664"/>
  <c r="V664" s="1"/>
  <c r="AO663"/>
  <c r="AN663"/>
  <c r="AM663"/>
  <c r="AL663"/>
  <c r="AK663"/>
  <c r="Y663"/>
  <c r="U663"/>
  <c r="Z663" s="1"/>
  <c r="T663"/>
  <c r="S663"/>
  <c r="X663" s="1"/>
  <c r="R663"/>
  <c r="W663" s="1"/>
  <c r="Q663"/>
  <c r="V663" s="1"/>
  <c r="AO662"/>
  <c r="AN662"/>
  <c r="AM662"/>
  <c r="AL662"/>
  <c r="AK662"/>
  <c r="Y662"/>
  <c r="U662"/>
  <c r="Z662" s="1"/>
  <c r="T662"/>
  <c r="S662"/>
  <c r="X662" s="1"/>
  <c r="R662"/>
  <c r="W662" s="1"/>
  <c r="Q662"/>
  <c r="V662" s="1"/>
  <c r="AO661"/>
  <c r="AN661"/>
  <c r="AM661"/>
  <c r="AL661"/>
  <c r="AK661"/>
  <c r="Y661"/>
  <c r="U661"/>
  <c r="Z661" s="1"/>
  <c r="T661"/>
  <c r="S661"/>
  <c r="X661" s="1"/>
  <c r="R661"/>
  <c r="W661" s="1"/>
  <c r="Q661"/>
  <c r="V661" s="1"/>
  <c r="AO660"/>
  <c r="AN660"/>
  <c r="AM660"/>
  <c r="AL660"/>
  <c r="AK660"/>
  <c r="Y660"/>
  <c r="U660"/>
  <c r="Z660" s="1"/>
  <c r="T660"/>
  <c r="S660"/>
  <c r="X660" s="1"/>
  <c r="R660"/>
  <c r="W660" s="1"/>
  <c r="Q660"/>
  <c r="V660" s="1"/>
  <c r="AO659"/>
  <c r="AN659"/>
  <c r="AM659"/>
  <c r="AL659"/>
  <c r="AK659"/>
  <c r="Y659"/>
  <c r="U659"/>
  <c r="Z659" s="1"/>
  <c r="T659"/>
  <c r="S659"/>
  <c r="X659" s="1"/>
  <c r="R659"/>
  <c r="W659" s="1"/>
  <c r="Q659"/>
  <c r="V659" s="1"/>
  <c r="AO658"/>
  <c r="AN658"/>
  <c r="AM658"/>
  <c r="AL658"/>
  <c r="AK658"/>
  <c r="Y658"/>
  <c r="U658"/>
  <c r="Z658" s="1"/>
  <c r="T658"/>
  <c r="S658"/>
  <c r="X658" s="1"/>
  <c r="R658"/>
  <c r="W658" s="1"/>
  <c r="Q658"/>
  <c r="V658" s="1"/>
  <c r="AO657"/>
  <c r="AN657"/>
  <c r="AM657"/>
  <c r="AL657"/>
  <c r="AK657"/>
  <c r="Y657"/>
  <c r="U657"/>
  <c r="Z657" s="1"/>
  <c r="T657"/>
  <c r="S657"/>
  <c r="X657" s="1"/>
  <c r="R657"/>
  <c r="W657" s="1"/>
  <c r="Q657"/>
  <c r="V657" s="1"/>
  <c r="AO655"/>
  <c r="AN655"/>
  <c r="AM655"/>
  <c r="AL655"/>
  <c r="AK655"/>
  <c r="Y655"/>
  <c r="U655"/>
  <c r="Z655" s="1"/>
  <c r="T655"/>
  <c r="S655"/>
  <c r="X655" s="1"/>
  <c r="R655"/>
  <c r="W655" s="1"/>
  <c r="Q655"/>
  <c r="V655" s="1"/>
  <c r="AO654"/>
  <c r="AN654"/>
  <c r="AM654"/>
  <c r="AL654"/>
  <c r="AK654"/>
  <c r="Y654"/>
  <c r="U654"/>
  <c r="Z654" s="1"/>
  <c r="T654"/>
  <c r="S654"/>
  <c r="X654" s="1"/>
  <c r="R654"/>
  <c r="W654" s="1"/>
  <c r="Q654"/>
  <c r="V654" s="1"/>
  <c r="AO653"/>
  <c r="AN653"/>
  <c r="AM653"/>
  <c r="AL653"/>
  <c r="AK653"/>
  <c r="Y653"/>
  <c r="U653"/>
  <c r="Z653" s="1"/>
  <c r="T653"/>
  <c r="S653"/>
  <c r="X653" s="1"/>
  <c r="R653"/>
  <c r="W653" s="1"/>
  <c r="Q653"/>
  <c r="V653" s="1"/>
  <c r="AO652"/>
  <c r="AN652"/>
  <c r="AM652"/>
  <c r="AL652"/>
  <c r="AK652"/>
  <c r="Y652"/>
  <c r="U652"/>
  <c r="Z652" s="1"/>
  <c r="T652"/>
  <c r="S652"/>
  <c r="X652" s="1"/>
  <c r="R652"/>
  <c r="W652" s="1"/>
  <c r="Q652"/>
  <c r="V652" s="1"/>
  <c r="AO651"/>
  <c r="AN651"/>
  <c r="AM651"/>
  <c r="AL651"/>
  <c r="AK651"/>
  <c r="Y651"/>
  <c r="U651"/>
  <c r="Z651" s="1"/>
  <c r="T651"/>
  <c r="S651"/>
  <c r="X651" s="1"/>
  <c r="R651"/>
  <c r="W651" s="1"/>
  <c r="Q651"/>
  <c r="V651" s="1"/>
  <c r="AO650"/>
  <c r="AN650"/>
  <c r="AM650"/>
  <c r="AL650"/>
  <c r="AK650"/>
  <c r="Y650"/>
  <c r="U650"/>
  <c r="Z650" s="1"/>
  <c r="T650"/>
  <c r="S650"/>
  <c r="X650" s="1"/>
  <c r="R650"/>
  <c r="W650" s="1"/>
  <c r="Q650"/>
  <c r="V650" s="1"/>
  <c r="AO649"/>
  <c r="AN649"/>
  <c r="AM649"/>
  <c r="AL649"/>
  <c r="AK649"/>
  <c r="Y649"/>
  <c r="U649"/>
  <c r="Z649" s="1"/>
  <c r="T649"/>
  <c r="S649"/>
  <c r="X649" s="1"/>
  <c r="R649"/>
  <c r="W649" s="1"/>
  <c r="Q649"/>
  <c r="V649" s="1"/>
  <c r="AO648"/>
  <c r="AN648"/>
  <c r="AM648"/>
  <c r="AL648"/>
  <c r="AK648"/>
  <c r="Y648"/>
  <c r="U648"/>
  <c r="Z648" s="1"/>
  <c r="T648"/>
  <c r="S648"/>
  <c r="X648" s="1"/>
  <c r="R648"/>
  <c r="W648" s="1"/>
  <c r="Q648"/>
  <c r="V648" s="1"/>
  <c r="AO647"/>
  <c r="AN647"/>
  <c r="AM647"/>
  <c r="AL647"/>
  <c r="AK647"/>
  <c r="Y647"/>
  <c r="U647"/>
  <c r="Z647" s="1"/>
  <c r="T647"/>
  <c r="S647"/>
  <c r="X647" s="1"/>
  <c r="R647"/>
  <c r="W647" s="1"/>
  <c r="Q647"/>
  <c r="V647" s="1"/>
  <c r="AO646"/>
  <c r="AN646"/>
  <c r="AM646"/>
  <c r="AL646"/>
  <c r="AK646"/>
  <c r="Y646"/>
  <c r="U646"/>
  <c r="Z646" s="1"/>
  <c r="T646"/>
  <c r="S646"/>
  <c r="X646" s="1"/>
  <c r="R646"/>
  <c r="W646" s="1"/>
  <c r="Q646"/>
  <c r="V646" s="1"/>
  <c r="AO645"/>
  <c r="AN645"/>
  <c r="AM645"/>
  <c r="AL645"/>
  <c r="AK645"/>
  <c r="Y645"/>
  <c r="U645"/>
  <c r="Z645" s="1"/>
  <c r="T645"/>
  <c r="S645"/>
  <c r="X645" s="1"/>
  <c r="R645"/>
  <c r="W645" s="1"/>
  <c r="Q645"/>
  <c r="V645" s="1"/>
  <c r="AO644"/>
  <c r="AN644"/>
  <c r="AM644"/>
  <c r="AL644"/>
  <c r="AK644"/>
  <c r="Y644"/>
  <c r="U644"/>
  <c r="Z644" s="1"/>
  <c r="T644"/>
  <c r="S644"/>
  <c r="X644" s="1"/>
  <c r="R644"/>
  <c r="W644" s="1"/>
  <c r="Q644"/>
  <c r="V644" s="1"/>
  <c r="AO643"/>
  <c r="AN643"/>
  <c r="AM643"/>
  <c r="AL643"/>
  <c r="AK643"/>
  <c r="Y643"/>
  <c r="U643"/>
  <c r="Z643" s="1"/>
  <c r="T643"/>
  <c r="S643"/>
  <c r="X643" s="1"/>
  <c r="R643"/>
  <c r="W643" s="1"/>
  <c r="Q643"/>
  <c r="V643" s="1"/>
  <c r="AO642"/>
  <c r="AN642"/>
  <c r="AM642"/>
  <c r="AL642"/>
  <c r="AK642"/>
  <c r="Y642"/>
  <c r="U642"/>
  <c r="Z642" s="1"/>
  <c r="T642"/>
  <c r="S642"/>
  <c r="X642" s="1"/>
  <c r="R642"/>
  <c r="W642" s="1"/>
  <c r="Q642"/>
  <c r="V642" s="1"/>
  <c r="AO641"/>
  <c r="AN641"/>
  <c r="AM641"/>
  <c r="AL641"/>
  <c r="AK641"/>
  <c r="Y641"/>
  <c r="U641"/>
  <c r="Z641" s="1"/>
  <c r="T641"/>
  <c r="S641"/>
  <c r="X641" s="1"/>
  <c r="R641"/>
  <c r="W641" s="1"/>
  <c r="Q641"/>
  <c r="V641" s="1"/>
  <c r="AO639"/>
  <c r="AN639"/>
  <c r="AM639"/>
  <c r="AL639"/>
  <c r="AF639"/>
  <c r="AK639" s="1"/>
  <c r="U639"/>
  <c r="Z639" s="1"/>
  <c r="T639"/>
  <c r="Y639" s="1"/>
  <c r="S639"/>
  <c r="X639" s="1"/>
  <c r="R639"/>
  <c r="W639" s="1"/>
  <c r="Q639"/>
  <c r="V639" s="1"/>
  <c r="AO638"/>
  <c r="AN638"/>
  <c r="AM638"/>
  <c r="AL638"/>
  <c r="AF638"/>
  <c r="AK638" s="1"/>
  <c r="Y638"/>
  <c r="U638"/>
  <c r="Z638" s="1"/>
  <c r="T638"/>
  <c r="S638"/>
  <c r="X638" s="1"/>
  <c r="R638"/>
  <c r="W638" s="1"/>
  <c r="Q638"/>
  <c r="V638" s="1"/>
  <c r="AO637"/>
  <c r="AN637"/>
  <c r="AM637"/>
  <c r="AL637"/>
  <c r="AF637"/>
  <c r="AK637" s="1"/>
  <c r="U637"/>
  <c r="Z637" s="1"/>
  <c r="T637"/>
  <c r="Y637" s="1"/>
  <c r="S637"/>
  <c r="X637" s="1"/>
  <c r="R637"/>
  <c r="W637" s="1"/>
  <c r="Q637"/>
  <c r="V637" s="1"/>
  <c r="AO636"/>
  <c r="AN636"/>
  <c r="AM636"/>
  <c r="AL636"/>
  <c r="AF636"/>
  <c r="AK636" s="1"/>
  <c r="Y636"/>
  <c r="U636"/>
  <c r="Z636" s="1"/>
  <c r="T636"/>
  <c r="S636"/>
  <c r="X636" s="1"/>
  <c r="R636"/>
  <c r="W636" s="1"/>
  <c r="Q636"/>
  <c r="V636" s="1"/>
  <c r="AO635"/>
  <c r="AN635"/>
  <c r="AM635"/>
  <c r="AL635"/>
  <c r="AF635"/>
  <c r="AK635" s="1"/>
  <c r="U635"/>
  <c r="Z635" s="1"/>
  <c r="T635"/>
  <c r="Y635" s="1"/>
  <c r="S635"/>
  <c r="X635" s="1"/>
  <c r="R635"/>
  <c r="W635" s="1"/>
  <c r="Q635"/>
  <c r="V635" s="1"/>
  <c r="AO634"/>
  <c r="AN634"/>
  <c r="AM634"/>
  <c r="AL634"/>
  <c r="AF634"/>
  <c r="AK634" s="1"/>
  <c r="Y634"/>
  <c r="U634"/>
  <c r="Z634" s="1"/>
  <c r="T634"/>
  <c r="S634"/>
  <c r="X634" s="1"/>
  <c r="R634"/>
  <c r="W634" s="1"/>
  <c r="Q634"/>
  <c r="V634" s="1"/>
  <c r="AO633"/>
  <c r="AN633"/>
  <c r="AM633"/>
  <c r="AL633"/>
  <c r="AF633"/>
  <c r="AK633" s="1"/>
  <c r="U633"/>
  <c r="Z633" s="1"/>
  <c r="T633"/>
  <c r="Y633" s="1"/>
  <c r="S633"/>
  <c r="X633" s="1"/>
  <c r="R633"/>
  <c r="W633" s="1"/>
  <c r="Q633"/>
  <c r="V633" s="1"/>
  <c r="AO632"/>
  <c r="AN632"/>
  <c r="AM632"/>
  <c r="AL632"/>
  <c r="AF632"/>
  <c r="AK632" s="1"/>
  <c r="Y632"/>
  <c r="U632"/>
  <c r="Z632" s="1"/>
  <c r="T632"/>
  <c r="S632"/>
  <c r="X632" s="1"/>
  <c r="R632"/>
  <c r="W632" s="1"/>
  <c r="Q632"/>
  <c r="V632" s="1"/>
  <c r="AO631"/>
  <c r="AN631"/>
  <c r="AM631"/>
  <c r="AL631"/>
  <c r="AF631"/>
  <c r="AK631" s="1"/>
  <c r="U631"/>
  <c r="Z631" s="1"/>
  <c r="T631"/>
  <c r="Y631" s="1"/>
  <c r="S631"/>
  <c r="X631" s="1"/>
  <c r="R631"/>
  <c r="W631" s="1"/>
  <c r="Q631"/>
  <c r="V631" s="1"/>
  <c r="AO630"/>
  <c r="AN630"/>
  <c r="AM630"/>
  <c r="AG630"/>
  <c r="AL630" s="1"/>
  <c r="U630"/>
  <c r="Z630" s="1"/>
  <c r="T630"/>
  <c r="Y630" s="1"/>
  <c r="S630"/>
  <c r="X630" s="1"/>
  <c r="R630"/>
  <c r="W630" s="1"/>
  <c r="Q630"/>
  <c r="V630" s="1"/>
  <c r="AO629"/>
  <c r="AN629"/>
  <c r="AM629"/>
  <c r="AG629"/>
  <c r="AL629" s="1"/>
  <c r="U629"/>
  <c r="Z629" s="1"/>
  <c r="T629"/>
  <c r="Y629" s="1"/>
  <c r="S629"/>
  <c r="X629" s="1"/>
  <c r="R629"/>
  <c r="W629" s="1"/>
  <c r="Q629"/>
  <c r="V629" s="1"/>
  <c r="AO628"/>
  <c r="AN628"/>
  <c r="AM628"/>
  <c r="AG628"/>
  <c r="AL628" s="1"/>
  <c r="U628"/>
  <c r="Z628" s="1"/>
  <c r="T628"/>
  <c r="Y628" s="1"/>
  <c r="S628"/>
  <c r="X628" s="1"/>
  <c r="R628"/>
  <c r="W628" s="1"/>
  <c r="Q628"/>
  <c r="V628" s="1"/>
  <c r="AO627"/>
  <c r="AN627"/>
  <c r="AM627"/>
  <c r="AG627"/>
  <c r="AL627" s="1"/>
  <c r="U627"/>
  <c r="Z627" s="1"/>
  <c r="T627"/>
  <c r="Y627" s="1"/>
  <c r="S627"/>
  <c r="X627" s="1"/>
  <c r="R627"/>
  <c r="W627" s="1"/>
  <c r="Q627"/>
  <c r="V627" s="1"/>
  <c r="AO626"/>
  <c r="AN626"/>
  <c r="AM626"/>
  <c r="AG626"/>
  <c r="AL626" s="1"/>
  <c r="U626"/>
  <c r="Z626" s="1"/>
  <c r="T626"/>
  <c r="Y626" s="1"/>
  <c r="S626"/>
  <c r="X626" s="1"/>
  <c r="R626"/>
  <c r="W626" s="1"/>
  <c r="Q626"/>
  <c r="V626" s="1"/>
  <c r="AO625"/>
  <c r="AN625"/>
  <c r="AM625"/>
  <c r="AL625"/>
  <c r="AF625"/>
  <c r="AK625" s="1"/>
  <c r="Y625"/>
  <c r="U625"/>
  <c r="Z625" s="1"/>
  <c r="T625"/>
  <c r="S625"/>
  <c r="X625" s="1"/>
  <c r="R625"/>
  <c r="W625" s="1"/>
  <c r="Q625"/>
  <c r="V625" s="1"/>
  <c r="AO624"/>
  <c r="AN624"/>
  <c r="AM624"/>
  <c r="AL624"/>
  <c r="AF624"/>
  <c r="AK624" s="1"/>
  <c r="U624"/>
  <c r="Z624" s="1"/>
  <c r="T624"/>
  <c r="Y624" s="1"/>
  <c r="S624"/>
  <c r="X624" s="1"/>
  <c r="R624"/>
  <c r="W624" s="1"/>
  <c r="Q624"/>
  <c r="V624" s="1"/>
  <c r="AO623"/>
  <c r="AN623"/>
  <c r="AM623"/>
  <c r="AL623"/>
  <c r="AF623"/>
  <c r="AK623" s="1"/>
  <c r="Y623"/>
  <c r="U623"/>
  <c r="Z623" s="1"/>
  <c r="T623"/>
  <c r="S623"/>
  <c r="X623" s="1"/>
  <c r="R623"/>
  <c r="W623" s="1"/>
  <c r="Q623"/>
  <c r="V623" s="1"/>
  <c r="AO622"/>
  <c r="AN622"/>
  <c r="AM622"/>
  <c r="AL622"/>
  <c r="AF622"/>
  <c r="AK622" s="1"/>
  <c r="U622"/>
  <c r="Z622" s="1"/>
  <c r="T622"/>
  <c r="Y622" s="1"/>
  <c r="S622"/>
  <c r="X622" s="1"/>
  <c r="R622"/>
  <c r="W622" s="1"/>
  <c r="Q622"/>
  <c r="V622" s="1"/>
  <c r="AO621"/>
  <c r="AN621"/>
  <c r="AM621"/>
  <c r="AL621"/>
  <c r="AF621"/>
  <c r="AK621" s="1"/>
  <c r="Y621"/>
  <c r="U621"/>
  <c r="Z621" s="1"/>
  <c r="T621"/>
  <c r="S621"/>
  <c r="X621" s="1"/>
  <c r="R621"/>
  <c r="W621" s="1"/>
  <c r="Q621"/>
  <c r="V621" s="1"/>
  <c r="AO620"/>
  <c r="AN620"/>
  <c r="AM620"/>
  <c r="AL620"/>
  <c r="AF620"/>
  <c r="AK620" s="1"/>
  <c r="U620"/>
  <c r="Z620" s="1"/>
  <c r="T620"/>
  <c r="Y620" s="1"/>
  <c r="S620"/>
  <c r="X620" s="1"/>
  <c r="R620"/>
  <c r="W620" s="1"/>
  <c r="Q620"/>
  <c r="V620" s="1"/>
  <c r="AO619"/>
  <c r="AN619"/>
  <c r="AM619"/>
  <c r="AL619"/>
  <c r="AF619"/>
  <c r="AK619" s="1"/>
  <c r="Z619"/>
  <c r="Y619"/>
  <c r="X619"/>
  <c r="W619"/>
  <c r="V619"/>
  <c r="AO618"/>
  <c r="AN618"/>
  <c r="AM618"/>
  <c r="AL618"/>
  <c r="AF618"/>
  <c r="AK618" s="1"/>
  <c r="Y618"/>
  <c r="U618"/>
  <c r="Z618" s="1"/>
  <c r="T618"/>
  <c r="S618"/>
  <c r="X618" s="1"/>
  <c r="R618"/>
  <c r="W618" s="1"/>
  <c r="Q618"/>
  <c r="V618" s="1"/>
  <c r="AO617"/>
  <c r="AN617"/>
  <c r="AM617"/>
  <c r="AL617"/>
  <c r="AF617"/>
  <c r="AK617" s="1"/>
  <c r="U617"/>
  <c r="Z617" s="1"/>
  <c r="T617"/>
  <c r="Y617" s="1"/>
  <c r="S617"/>
  <c r="X617" s="1"/>
  <c r="R617"/>
  <c r="W617" s="1"/>
  <c r="Q617"/>
  <c r="V617" s="1"/>
  <c r="AO616"/>
  <c r="AN616"/>
  <c r="AM616"/>
  <c r="AL616"/>
  <c r="AF616"/>
  <c r="AK616" s="1"/>
  <c r="Y616"/>
  <c r="U616"/>
  <c r="Z616" s="1"/>
  <c r="T616"/>
  <c r="S616"/>
  <c r="X616" s="1"/>
  <c r="R616"/>
  <c r="W616" s="1"/>
  <c r="Q616"/>
  <c r="V616" s="1"/>
  <c r="AO615"/>
  <c r="AN615"/>
  <c r="AM615"/>
  <c r="AL615"/>
  <c r="AF615"/>
  <c r="AK615" s="1"/>
  <c r="U615"/>
  <c r="Z615" s="1"/>
  <c r="T615"/>
  <c r="Y615" s="1"/>
  <c r="S615"/>
  <c r="X615" s="1"/>
  <c r="R615"/>
  <c r="W615" s="1"/>
  <c r="Q615"/>
  <c r="V615" s="1"/>
  <c r="AO614"/>
  <c r="AN614"/>
  <c r="AM614"/>
  <c r="AG614"/>
  <c r="AL614" s="1"/>
  <c r="U614"/>
  <c r="Z614" s="1"/>
  <c r="T614"/>
  <c r="Y614" s="1"/>
  <c r="S614"/>
  <c r="X614" s="1"/>
  <c r="R614"/>
  <c r="W614" s="1"/>
  <c r="Q614"/>
  <c r="V614" s="1"/>
  <c r="AO613"/>
  <c r="AN613"/>
  <c r="AM613"/>
  <c r="AL613"/>
  <c r="AF613"/>
  <c r="AK613" s="1"/>
  <c r="Y613"/>
  <c r="U613"/>
  <c r="Z613" s="1"/>
  <c r="T613"/>
  <c r="S613"/>
  <c r="X613" s="1"/>
  <c r="R613"/>
  <c r="W613" s="1"/>
  <c r="Q613"/>
  <c r="V613" s="1"/>
  <c r="AO612"/>
  <c r="AN612"/>
  <c r="AM612"/>
  <c r="AG612"/>
  <c r="AL612" s="1"/>
  <c r="Y612"/>
  <c r="U612"/>
  <c r="Z612" s="1"/>
  <c r="T612"/>
  <c r="S612"/>
  <c r="X612" s="1"/>
  <c r="R612"/>
  <c r="W612" s="1"/>
  <c r="Q612"/>
  <c r="V612" s="1"/>
  <c r="AO611"/>
  <c r="AN611"/>
  <c r="AM611"/>
  <c r="AL611"/>
  <c r="AK611"/>
  <c r="Y611"/>
  <c r="U611"/>
  <c r="Z611" s="1"/>
  <c r="T611"/>
  <c r="S611"/>
  <c r="X611" s="1"/>
  <c r="R611"/>
  <c r="W611" s="1"/>
  <c r="Q611"/>
  <c r="V611" s="1"/>
  <c r="AO610"/>
  <c r="AN610"/>
  <c r="AM610"/>
  <c r="AL610"/>
  <c r="AK610"/>
  <c r="Y610"/>
  <c r="U610"/>
  <c r="Z610" s="1"/>
  <c r="T610"/>
  <c r="S610"/>
  <c r="X610" s="1"/>
  <c r="R610"/>
  <c r="W610" s="1"/>
  <c r="Q610"/>
  <c r="V610" s="1"/>
  <c r="AO609"/>
  <c r="AN609"/>
  <c r="AM609"/>
  <c r="AL609"/>
  <c r="AK609"/>
  <c r="Y609"/>
  <c r="U609"/>
  <c r="Z609" s="1"/>
  <c r="T609"/>
  <c r="S609"/>
  <c r="X609" s="1"/>
  <c r="R609"/>
  <c r="W609" s="1"/>
  <c r="Q609"/>
  <c r="V609" s="1"/>
  <c r="AO608"/>
  <c r="AN608"/>
  <c r="AM608"/>
  <c r="AL608"/>
  <c r="AK608"/>
  <c r="Y608"/>
  <c r="U608"/>
  <c r="Z608" s="1"/>
  <c r="T608"/>
  <c r="S608"/>
  <c r="X608" s="1"/>
  <c r="R608"/>
  <c r="W608" s="1"/>
  <c r="Q608"/>
  <c r="V608" s="1"/>
  <c r="AO607"/>
  <c r="AN607"/>
  <c r="AM607"/>
  <c r="AL607"/>
  <c r="AK607"/>
  <c r="Y607"/>
  <c r="U607"/>
  <c r="Z607" s="1"/>
  <c r="T607"/>
  <c r="S607"/>
  <c r="X607" s="1"/>
  <c r="R607"/>
  <c r="W607" s="1"/>
  <c r="Q607"/>
  <c r="V607" s="1"/>
  <c r="AO606"/>
  <c r="AN606"/>
  <c r="AM606"/>
  <c r="AL606"/>
  <c r="AK606"/>
  <c r="Y606"/>
  <c r="U606"/>
  <c r="Z606" s="1"/>
  <c r="T606"/>
  <c r="S606"/>
  <c r="X606" s="1"/>
  <c r="R606"/>
  <c r="W606" s="1"/>
  <c r="Q606"/>
  <c r="V606" s="1"/>
  <c r="AO605"/>
  <c r="AN605"/>
  <c r="AM605"/>
  <c r="AL605"/>
  <c r="AK605"/>
  <c r="Y605"/>
  <c r="U605"/>
  <c r="Z605" s="1"/>
  <c r="T605"/>
  <c r="S605"/>
  <c r="X605" s="1"/>
  <c r="R605"/>
  <c r="W605" s="1"/>
  <c r="Q605"/>
  <c r="V605" s="1"/>
  <c r="AO604"/>
  <c r="AN604"/>
  <c r="AM604"/>
  <c r="AL604"/>
  <c r="AK604"/>
  <c r="Y604"/>
  <c r="U604"/>
  <c r="Z604" s="1"/>
  <c r="T604"/>
  <c r="S604"/>
  <c r="X604" s="1"/>
  <c r="R604"/>
  <c r="W604" s="1"/>
  <c r="Q604"/>
  <c r="V604" s="1"/>
  <c r="AO603"/>
  <c r="AN603"/>
  <c r="AM603"/>
  <c r="AL603"/>
  <c r="AK603"/>
  <c r="Y603"/>
  <c r="U603"/>
  <c r="Z603" s="1"/>
  <c r="T603"/>
  <c r="S603"/>
  <c r="X603" s="1"/>
  <c r="R603"/>
  <c r="W603" s="1"/>
  <c r="Q603"/>
  <c r="V603" s="1"/>
  <c r="AO602"/>
  <c r="AN602"/>
  <c r="AM602"/>
  <c r="AL602"/>
  <c r="AK602"/>
  <c r="Y602"/>
  <c r="U602"/>
  <c r="Z602" s="1"/>
  <c r="T602"/>
  <c r="S602"/>
  <c r="X602" s="1"/>
  <c r="R602"/>
  <c r="W602" s="1"/>
  <c r="Q602"/>
  <c r="V602" s="1"/>
  <c r="AO601"/>
  <c r="AN601"/>
  <c r="AM601"/>
  <c r="AL601"/>
  <c r="AK601"/>
  <c r="Y601"/>
  <c r="U601"/>
  <c r="Z601" s="1"/>
  <c r="T601"/>
  <c r="S601"/>
  <c r="X601" s="1"/>
  <c r="R601"/>
  <c r="W601" s="1"/>
  <c r="Q601"/>
  <c r="V601" s="1"/>
  <c r="AO600"/>
  <c r="AN600"/>
  <c r="AM600"/>
  <c r="AL600"/>
  <c r="AK600"/>
  <c r="Y600"/>
  <c r="U600"/>
  <c r="Z600" s="1"/>
  <c r="T600"/>
  <c r="S600"/>
  <c r="X600" s="1"/>
  <c r="R600"/>
  <c r="W600" s="1"/>
  <c r="Q600"/>
  <c r="V600" s="1"/>
  <c r="AO599"/>
  <c r="AN599"/>
  <c r="AM599"/>
  <c r="AL599"/>
  <c r="AK599"/>
  <c r="Y599"/>
  <c r="U599"/>
  <c r="Z599" s="1"/>
  <c r="T599"/>
  <c r="S599"/>
  <c r="X599" s="1"/>
  <c r="R599"/>
  <c r="W599" s="1"/>
  <c r="Q599"/>
  <c r="V599" s="1"/>
  <c r="AO598"/>
  <c r="AN598"/>
  <c r="AM598"/>
  <c r="AL598"/>
  <c r="AK598"/>
  <c r="Y598"/>
  <c r="U598"/>
  <c r="Z598" s="1"/>
  <c r="T598"/>
  <c r="S598"/>
  <c r="X598" s="1"/>
  <c r="R598"/>
  <c r="W598" s="1"/>
  <c r="Q598"/>
  <c r="V598" s="1"/>
  <c r="AO597"/>
  <c r="AN597"/>
  <c r="AM597"/>
  <c r="AL597"/>
  <c r="AK597"/>
  <c r="Y597"/>
  <c r="U597"/>
  <c r="Z597" s="1"/>
  <c r="T597"/>
  <c r="S597"/>
  <c r="X597" s="1"/>
  <c r="R597"/>
  <c r="W597" s="1"/>
  <c r="Q597"/>
  <c r="V597" s="1"/>
  <c r="AO596"/>
  <c r="AN596"/>
  <c r="AM596"/>
  <c r="AL596"/>
  <c r="AK596"/>
  <c r="Y596"/>
  <c r="U596"/>
  <c r="Z596" s="1"/>
  <c r="T596"/>
  <c r="S596"/>
  <c r="X596" s="1"/>
  <c r="R596"/>
  <c r="W596" s="1"/>
  <c r="Q596"/>
  <c r="V596" s="1"/>
  <c r="AO595"/>
  <c r="AN595"/>
  <c r="AM595"/>
  <c r="AL595"/>
  <c r="AK595"/>
  <c r="Y595"/>
  <c r="U595"/>
  <c r="Z595" s="1"/>
  <c r="T595"/>
  <c r="S595"/>
  <c r="X595" s="1"/>
  <c r="R595"/>
  <c r="W595" s="1"/>
  <c r="Q595"/>
  <c r="V595" s="1"/>
  <c r="AO594"/>
  <c r="AN594"/>
  <c r="AM594"/>
  <c r="AL594"/>
  <c r="AF594"/>
  <c r="AK594" s="1"/>
  <c r="U594"/>
  <c r="Z594" s="1"/>
  <c r="T594"/>
  <c r="Y594" s="1"/>
  <c r="S594"/>
  <c r="X594" s="1"/>
  <c r="R594"/>
  <c r="W594" s="1"/>
  <c r="Q594"/>
  <c r="V594" s="1"/>
  <c r="AO593"/>
  <c r="AN593"/>
  <c r="AM593"/>
  <c r="AL593"/>
  <c r="AF593"/>
  <c r="AK593" s="1"/>
  <c r="Y593"/>
  <c r="U593"/>
  <c r="Z593" s="1"/>
  <c r="T593"/>
  <c r="S593"/>
  <c r="X593" s="1"/>
  <c r="R593"/>
  <c r="W593" s="1"/>
  <c r="Q593"/>
  <c r="V593" s="1"/>
  <c r="AO592"/>
  <c r="AN592"/>
  <c r="AM592"/>
  <c r="AL592"/>
  <c r="AF592"/>
  <c r="AK592" s="1"/>
  <c r="U592"/>
  <c r="Z592" s="1"/>
  <c r="T592"/>
  <c r="Y592" s="1"/>
  <c r="S592"/>
  <c r="X592" s="1"/>
  <c r="R592"/>
  <c r="W592" s="1"/>
  <c r="Q592"/>
  <c r="V592" s="1"/>
  <c r="AO591"/>
  <c r="AN591"/>
  <c r="AM591"/>
  <c r="AL591"/>
  <c r="AF591"/>
  <c r="AK591" s="1"/>
  <c r="Y591"/>
  <c r="U591"/>
  <c r="Z591" s="1"/>
  <c r="T591"/>
  <c r="S591"/>
  <c r="X591" s="1"/>
  <c r="R591"/>
  <c r="W591" s="1"/>
  <c r="Q591"/>
  <c r="V591" s="1"/>
  <c r="AO590"/>
  <c r="AN590"/>
  <c r="AM590"/>
  <c r="AL590"/>
  <c r="AF590"/>
  <c r="AK590" s="1"/>
  <c r="U590"/>
  <c r="Z590" s="1"/>
  <c r="T590"/>
  <c r="Y590" s="1"/>
  <c r="S590"/>
  <c r="X590" s="1"/>
  <c r="R590"/>
  <c r="W590" s="1"/>
  <c r="Q590"/>
  <c r="V590" s="1"/>
  <c r="AO589"/>
  <c r="AN589"/>
  <c r="AM589"/>
  <c r="AL589"/>
  <c r="AF589"/>
  <c r="AK589" s="1"/>
  <c r="Y589"/>
  <c r="U589"/>
  <c r="Z589" s="1"/>
  <c r="T589"/>
  <c r="S589"/>
  <c r="X589" s="1"/>
  <c r="R589"/>
  <c r="W589" s="1"/>
  <c r="Q589"/>
  <c r="V589" s="1"/>
  <c r="AO588"/>
  <c r="AN588"/>
  <c r="AM588"/>
  <c r="AL588"/>
  <c r="AF588"/>
  <c r="AK588" s="1"/>
  <c r="U588"/>
  <c r="Z588" s="1"/>
  <c r="T588"/>
  <c r="Y588" s="1"/>
  <c r="S588"/>
  <c r="X588" s="1"/>
  <c r="R588"/>
  <c r="W588" s="1"/>
  <c r="Q588"/>
  <c r="V588" s="1"/>
  <c r="AO587"/>
  <c r="AN587"/>
  <c r="AM587"/>
  <c r="AG587"/>
  <c r="AL587" s="1"/>
  <c r="U587"/>
  <c r="Z587" s="1"/>
  <c r="T587"/>
  <c r="Y587" s="1"/>
  <c r="S587"/>
  <c r="X587" s="1"/>
  <c r="R587"/>
  <c r="W587" s="1"/>
  <c r="Q587"/>
  <c r="V587" s="1"/>
  <c r="AO586"/>
  <c r="AN586"/>
  <c r="AM586"/>
  <c r="AG586"/>
  <c r="AL586" s="1"/>
  <c r="U586"/>
  <c r="Z586" s="1"/>
  <c r="T586"/>
  <c r="Y586" s="1"/>
  <c r="S586"/>
  <c r="X586" s="1"/>
  <c r="R586"/>
  <c r="W586" s="1"/>
  <c r="Q586"/>
  <c r="V586" s="1"/>
  <c r="AO585"/>
  <c r="AN585"/>
  <c r="AM585"/>
  <c r="AG585"/>
  <c r="AL585" s="1"/>
  <c r="U585"/>
  <c r="Z585" s="1"/>
  <c r="T585"/>
  <c r="Y585" s="1"/>
  <c r="S585"/>
  <c r="X585" s="1"/>
  <c r="R585"/>
  <c r="W585" s="1"/>
  <c r="Q585"/>
  <c r="V585" s="1"/>
  <c r="AO584"/>
  <c r="AN584"/>
  <c r="AM584"/>
  <c r="AL584"/>
  <c r="AF584"/>
  <c r="AK584" s="1"/>
  <c r="Y584"/>
  <c r="U584"/>
  <c r="Z584" s="1"/>
  <c r="T584"/>
  <c r="S584"/>
  <c r="X584" s="1"/>
  <c r="R584"/>
  <c r="W584" s="1"/>
  <c r="Q584"/>
  <c r="V584" s="1"/>
  <c r="AO583"/>
  <c r="AN583"/>
  <c r="AM583"/>
  <c r="Y583"/>
  <c r="U583"/>
  <c r="Z583" s="1"/>
  <c r="T583"/>
  <c r="S583"/>
  <c r="X583" s="1"/>
  <c r="R583"/>
  <c r="W583" s="1"/>
  <c r="Q583"/>
  <c r="V583" s="1"/>
  <c r="AO582"/>
  <c r="AN582"/>
  <c r="AM582"/>
  <c r="Y582"/>
  <c r="U582"/>
  <c r="Z582" s="1"/>
  <c r="T582"/>
  <c r="S582"/>
  <c r="X582" s="1"/>
  <c r="R582"/>
  <c r="W582" s="1"/>
  <c r="Q582"/>
  <c r="V582" s="1"/>
  <c r="AO581"/>
  <c r="AN581"/>
  <c r="AM581"/>
  <c r="AG581"/>
  <c r="AL581" s="1"/>
  <c r="Y581"/>
  <c r="U581"/>
  <c r="Z581" s="1"/>
  <c r="T581"/>
  <c r="S581"/>
  <c r="X581" s="1"/>
  <c r="R581"/>
  <c r="W581" s="1"/>
  <c r="Q581"/>
  <c r="V581" s="1"/>
  <c r="AO580"/>
  <c r="AN580"/>
  <c r="AM580"/>
  <c r="AL580"/>
  <c r="AK580"/>
  <c r="Y580"/>
  <c r="U580"/>
  <c r="Z580" s="1"/>
  <c r="T580"/>
  <c r="S580"/>
  <c r="X580" s="1"/>
  <c r="R580"/>
  <c r="W580" s="1"/>
  <c r="Q580"/>
  <c r="V580" s="1"/>
  <c r="AO579"/>
  <c r="AN579"/>
  <c r="AM579"/>
  <c r="AL579"/>
  <c r="AK579"/>
  <c r="Y579"/>
  <c r="U579"/>
  <c r="Z579" s="1"/>
  <c r="T579"/>
  <c r="S579"/>
  <c r="X579" s="1"/>
  <c r="R579"/>
  <c r="W579" s="1"/>
  <c r="Q579"/>
  <c r="V579" s="1"/>
  <c r="AO578"/>
  <c r="AN578"/>
  <c r="AM578"/>
  <c r="AG578"/>
  <c r="AL578" s="1"/>
  <c r="Y578"/>
  <c r="U578"/>
  <c r="Z578" s="1"/>
  <c r="T578"/>
  <c r="S578"/>
  <c r="X578" s="1"/>
  <c r="R578"/>
  <c r="W578" s="1"/>
  <c r="Q578"/>
  <c r="V578" s="1"/>
  <c r="AO576"/>
  <c r="AN576"/>
  <c r="AM576"/>
  <c r="AL576"/>
  <c r="AK576"/>
  <c r="Y576"/>
  <c r="U576"/>
  <c r="Z576" s="1"/>
  <c r="T576"/>
  <c r="S576"/>
  <c r="X576" s="1"/>
  <c r="R576"/>
  <c r="W576" s="1"/>
  <c r="Q576"/>
  <c r="V576" s="1"/>
  <c r="AO575"/>
  <c r="AN575"/>
  <c r="AM575"/>
  <c r="AL575"/>
  <c r="AK575"/>
  <c r="Y575"/>
  <c r="U575"/>
  <c r="Z575" s="1"/>
  <c r="T575"/>
  <c r="S575"/>
  <c r="X575" s="1"/>
  <c r="R575"/>
  <c r="W575" s="1"/>
  <c r="Q575"/>
  <c r="V575" s="1"/>
  <c r="AO574"/>
  <c r="AN574"/>
  <c r="AM574"/>
  <c r="AL574"/>
  <c r="AK574"/>
  <c r="Y574"/>
  <c r="U574"/>
  <c r="Z574" s="1"/>
  <c r="T574"/>
  <c r="S574"/>
  <c r="X574" s="1"/>
  <c r="R574"/>
  <c r="W574" s="1"/>
  <c r="Q574"/>
  <c r="V574" s="1"/>
  <c r="AO573"/>
  <c r="AN573"/>
  <c r="AM573"/>
  <c r="AL573"/>
  <c r="AK573"/>
  <c r="Y573"/>
  <c r="U573"/>
  <c r="Z573" s="1"/>
  <c r="T573"/>
  <c r="S573"/>
  <c r="X573" s="1"/>
  <c r="R573"/>
  <c r="W573" s="1"/>
  <c r="Q573"/>
  <c r="V573" s="1"/>
  <c r="AO572"/>
  <c r="AN572"/>
  <c r="AM572"/>
  <c r="AL572"/>
  <c r="AK572"/>
  <c r="Y572"/>
  <c r="U572"/>
  <c r="Z572" s="1"/>
  <c r="T572"/>
  <c r="S572"/>
  <c r="X572" s="1"/>
  <c r="R572"/>
  <c r="W572" s="1"/>
  <c r="Q572"/>
  <c r="V572" s="1"/>
  <c r="AO571"/>
  <c r="AN571"/>
  <c r="AM571"/>
  <c r="AL571"/>
  <c r="AK571"/>
  <c r="Y571"/>
  <c r="U571"/>
  <c r="Z571" s="1"/>
  <c r="T571"/>
  <c r="S571"/>
  <c r="X571" s="1"/>
  <c r="R571"/>
  <c r="W571" s="1"/>
  <c r="Q571"/>
  <c r="V571" s="1"/>
  <c r="AO570"/>
  <c r="AN570"/>
  <c r="AM570"/>
  <c r="AL570"/>
  <c r="AK570"/>
  <c r="Y570"/>
  <c r="U570"/>
  <c r="Z570" s="1"/>
  <c r="T570"/>
  <c r="S570"/>
  <c r="X570" s="1"/>
  <c r="R570"/>
  <c r="W570" s="1"/>
  <c r="Q570"/>
  <c r="V570" s="1"/>
  <c r="AO569"/>
  <c r="AN569"/>
  <c r="AM569"/>
  <c r="AL569"/>
  <c r="AK569"/>
  <c r="Y569"/>
  <c r="U569"/>
  <c r="Z569" s="1"/>
  <c r="T569"/>
  <c r="S569"/>
  <c r="X569" s="1"/>
  <c r="R569"/>
  <c r="W569" s="1"/>
  <c r="Q569"/>
  <c r="V569" s="1"/>
  <c r="AO568"/>
  <c r="AN568"/>
  <c r="AM568"/>
  <c r="AL568"/>
  <c r="AK568"/>
  <c r="Y568"/>
  <c r="U568"/>
  <c r="Z568" s="1"/>
  <c r="T568"/>
  <c r="S568"/>
  <c r="X568" s="1"/>
  <c r="R568"/>
  <c r="W568" s="1"/>
  <c r="Q568"/>
  <c r="V568" s="1"/>
  <c r="AO567"/>
  <c r="AN567"/>
  <c r="AM567"/>
  <c r="AL567"/>
  <c r="AK567"/>
  <c r="Y567"/>
  <c r="U567"/>
  <c r="Z567" s="1"/>
  <c r="T567"/>
  <c r="S567"/>
  <c r="X567" s="1"/>
  <c r="R567"/>
  <c r="W567" s="1"/>
  <c r="Q567"/>
  <c r="V567" s="1"/>
  <c r="AO566"/>
  <c r="AN566"/>
  <c r="AM566"/>
  <c r="AL566"/>
  <c r="AK566"/>
  <c r="Y566"/>
  <c r="U566"/>
  <c r="Z566" s="1"/>
  <c r="T566"/>
  <c r="S566"/>
  <c r="X566" s="1"/>
  <c r="R566"/>
  <c r="W566" s="1"/>
  <c r="Q566"/>
  <c r="V566" s="1"/>
  <c r="AO565"/>
  <c r="AN565"/>
  <c r="AM565"/>
  <c r="AL565"/>
  <c r="AK565"/>
  <c r="Y565"/>
  <c r="U565"/>
  <c r="Z565" s="1"/>
  <c r="T565"/>
  <c r="S565"/>
  <c r="X565" s="1"/>
  <c r="R565"/>
  <c r="W565" s="1"/>
  <c r="Q565"/>
  <c r="V565" s="1"/>
  <c r="AO563"/>
  <c r="AN563"/>
  <c r="AM563"/>
  <c r="AL563"/>
  <c r="AK563"/>
  <c r="Y563"/>
  <c r="U563"/>
  <c r="Z563" s="1"/>
  <c r="T563"/>
  <c r="S563"/>
  <c r="X563" s="1"/>
  <c r="R563"/>
  <c r="W563" s="1"/>
  <c r="Q563"/>
  <c r="V563" s="1"/>
  <c r="AO562"/>
  <c r="AN562"/>
  <c r="AM562"/>
  <c r="AL562"/>
  <c r="AK562"/>
  <c r="Y562"/>
  <c r="U562"/>
  <c r="Z562" s="1"/>
  <c r="T562"/>
  <c r="S562"/>
  <c r="X562" s="1"/>
  <c r="R562"/>
  <c r="W562" s="1"/>
  <c r="Q562"/>
  <c r="V562" s="1"/>
  <c r="AO561"/>
  <c r="AN561"/>
  <c r="AM561"/>
  <c r="AL561"/>
  <c r="AK561"/>
  <c r="Y561"/>
  <c r="U561"/>
  <c r="Z561" s="1"/>
  <c r="T561"/>
  <c r="S561"/>
  <c r="X561" s="1"/>
  <c r="R561"/>
  <c r="W561" s="1"/>
  <c r="Q561"/>
  <c r="V561" s="1"/>
  <c r="AO560"/>
  <c r="AN560"/>
  <c r="AM560"/>
  <c r="AL560"/>
  <c r="AK560"/>
  <c r="Y560"/>
  <c r="U560"/>
  <c r="Z560" s="1"/>
  <c r="T560"/>
  <c r="S560"/>
  <c r="X560" s="1"/>
  <c r="R560"/>
  <c r="W560" s="1"/>
  <c r="Q560"/>
  <c r="V560" s="1"/>
  <c r="AO559"/>
  <c r="AN559"/>
  <c r="AM559"/>
  <c r="AL559"/>
  <c r="AK559"/>
  <c r="Y559"/>
  <c r="U559"/>
  <c r="Z559" s="1"/>
  <c r="T559"/>
  <c r="S559"/>
  <c r="X559" s="1"/>
  <c r="R559"/>
  <c r="W559" s="1"/>
  <c r="Q559"/>
  <c r="V559" s="1"/>
  <c r="AO558"/>
  <c r="AN558"/>
  <c r="AM558"/>
  <c r="AL558"/>
  <c r="AK558"/>
  <c r="Y558"/>
  <c r="U558"/>
  <c r="Z558" s="1"/>
  <c r="T558"/>
  <c r="S558"/>
  <c r="X558" s="1"/>
  <c r="R558"/>
  <c r="W558" s="1"/>
  <c r="Q558"/>
  <c r="V558" s="1"/>
  <c r="AO557"/>
  <c r="AN557"/>
  <c r="AM557"/>
  <c r="AL557"/>
  <c r="AK557"/>
  <c r="Y557"/>
  <c r="U557"/>
  <c r="Z557" s="1"/>
  <c r="T557"/>
  <c r="S557"/>
  <c r="X557" s="1"/>
  <c r="R557"/>
  <c r="W557" s="1"/>
  <c r="Q557"/>
  <c r="V557" s="1"/>
  <c r="AO556"/>
  <c r="AN556"/>
  <c r="AM556"/>
  <c r="AL556"/>
  <c r="AK556"/>
  <c r="Y556"/>
  <c r="U556"/>
  <c r="Z556" s="1"/>
  <c r="T556"/>
  <c r="S556"/>
  <c r="X556" s="1"/>
  <c r="R556"/>
  <c r="W556" s="1"/>
  <c r="Q556"/>
  <c r="V556" s="1"/>
  <c r="AO554"/>
  <c r="AN554"/>
  <c r="AM554"/>
  <c r="AL554"/>
  <c r="AK554"/>
  <c r="Y554"/>
  <c r="U554"/>
  <c r="Z554" s="1"/>
  <c r="T554"/>
  <c r="S554"/>
  <c r="X554" s="1"/>
  <c r="R554"/>
  <c r="W554" s="1"/>
  <c r="Q554"/>
  <c r="V554" s="1"/>
  <c r="AO553"/>
  <c r="AN553"/>
  <c r="AM553"/>
  <c r="AL553"/>
  <c r="AK553"/>
  <c r="Y553"/>
  <c r="U553"/>
  <c r="Z553" s="1"/>
  <c r="T553"/>
  <c r="S553"/>
  <c r="X553" s="1"/>
  <c r="R553"/>
  <c r="W553" s="1"/>
  <c r="Q553"/>
  <c r="V553" s="1"/>
  <c r="AO552"/>
  <c r="AN552"/>
  <c r="AM552"/>
  <c r="AL552"/>
  <c r="AK552"/>
  <c r="Y552"/>
  <c r="U552"/>
  <c r="Z552" s="1"/>
  <c r="T552"/>
  <c r="S552"/>
  <c r="X552" s="1"/>
  <c r="R552"/>
  <c r="W552" s="1"/>
  <c r="Q552"/>
  <c r="V552" s="1"/>
  <c r="AO551"/>
  <c r="AN551"/>
  <c r="AM551"/>
  <c r="AL551"/>
  <c r="AK551"/>
  <c r="Y551"/>
  <c r="U551"/>
  <c r="Z551" s="1"/>
  <c r="T551"/>
  <c r="S551"/>
  <c r="X551" s="1"/>
  <c r="R551"/>
  <c r="W551" s="1"/>
  <c r="Q551"/>
  <c r="V551" s="1"/>
  <c r="AO550"/>
  <c r="AN550"/>
  <c r="AM550"/>
  <c r="AL550"/>
  <c r="AK550"/>
  <c r="Y550"/>
  <c r="U550"/>
  <c r="Z550" s="1"/>
  <c r="T550"/>
  <c r="S550"/>
  <c r="X550" s="1"/>
  <c r="R550"/>
  <c r="W550" s="1"/>
  <c r="Q550"/>
  <c r="V550" s="1"/>
  <c r="AO549"/>
  <c r="AN549"/>
  <c r="AM549"/>
  <c r="AL549"/>
  <c r="AK549"/>
  <c r="Y549"/>
  <c r="U549"/>
  <c r="Z549" s="1"/>
  <c r="T549"/>
  <c r="S549"/>
  <c r="X549" s="1"/>
  <c r="R549"/>
  <c r="W549" s="1"/>
  <c r="Q549"/>
  <c r="V549" s="1"/>
  <c r="AO548"/>
  <c r="AN548"/>
  <c r="AM548"/>
  <c r="AL548"/>
  <c r="AK548"/>
  <c r="Y548"/>
  <c r="U548"/>
  <c r="Z548" s="1"/>
  <c r="T548"/>
  <c r="S548"/>
  <c r="X548" s="1"/>
  <c r="R548"/>
  <c r="W548" s="1"/>
  <c r="Q548"/>
  <c r="V548" s="1"/>
  <c r="AO547"/>
  <c r="AN547"/>
  <c r="AM547"/>
  <c r="AL547"/>
  <c r="AK547"/>
  <c r="Y547"/>
  <c r="U547"/>
  <c r="Z547" s="1"/>
  <c r="T547"/>
  <c r="S547"/>
  <c r="X547" s="1"/>
  <c r="R547"/>
  <c r="W547" s="1"/>
  <c r="Q547"/>
  <c r="V547" s="1"/>
  <c r="AO546"/>
  <c r="AN546"/>
  <c r="AM546"/>
  <c r="AL546"/>
  <c r="AK546"/>
  <c r="Y546"/>
  <c r="U546"/>
  <c r="Z546" s="1"/>
  <c r="T546"/>
  <c r="S546"/>
  <c r="X546" s="1"/>
  <c r="R546"/>
  <c r="W546" s="1"/>
  <c r="Q546"/>
  <c r="V546" s="1"/>
  <c r="AO545"/>
  <c r="AN545"/>
  <c r="AM545"/>
  <c r="AL545"/>
  <c r="AK545"/>
  <c r="Y545"/>
  <c r="U545"/>
  <c r="Z545" s="1"/>
  <c r="T545"/>
  <c r="S545"/>
  <c r="X545" s="1"/>
  <c r="R545"/>
  <c r="W545" s="1"/>
  <c r="Q545"/>
  <c r="V545" s="1"/>
  <c r="AO544"/>
  <c r="AN544"/>
  <c r="AM544"/>
  <c r="AL544"/>
  <c r="AK544"/>
  <c r="Y544"/>
  <c r="U544"/>
  <c r="Z544" s="1"/>
  <c r="T544"/>
  <c r="S544"/>
  <c r="X544" s="1"/>
  <c r="R544"/>
  <c r="W544" s="1"/>
  <c r="Q544"/>
  <c r="V544" s="1"/>
  <c r="AO543"/>
  <c r="AN543"/>
  <c r="AM543"/>
  <c r="AL543"/>
  <c r="AK543"/>
  <c r="Y543"/>
  <c r="U543"/>
  <c r="Z543" s="1"/>
  <c r="T543"/>
  <c r="S543"/>
  <c r="X543" s="1"/>
  <c r="R543"/>
  <c r="W543" s="1"/>
  <c r="Q543"/>
  <c r="V543" s="1"/>
  <c r="AO541"/>
  <c r="AN541"/>
  <c r="AM541"/>
  <c r="AL541"/>
  <c r="AF541"/>
  <c r="AK541" s="1"/>
  <c r="U541"/>
  <c r="Z541" s="1"/>
  <c r="T541"/>
  <c r="Y541" s="1"/>
  <c r="S541"/>
  <c r="X541" s="1"/>
  <c r="R541"/>
  <c r="W541" s="1"/>
  <c r="Q541"/>
  <c r="V541" s="1"/>
  <c r="AO540"/>
  <c r="AN540"/>
  <c r="AM540"/>
  <c r="AL540"/>
  <c r="AF540"/>
  <c r="AK540" s="1"/>
  <c r="Y540"/>
  <c r="U540"/>
  <c r="Z540" s="1"/>
  <c r="T540"/>
  <c r="S540"/>
  <c r="X540" s="1"/>
  <c r="R540"/>
  <c r="W540" s="1"/>
  <c r="Q540"/>
  <c r="V540" s="1"/>
  <c r="AO539"/>
  <c r="AN539"/>
  <c r="AM539"/>
  <c r="AL539"/>
  <c r="AF539"/>
  <c r="AK539" s="1"/>
  <c r="U539"/>
  <c r="Z539" s="1"/>
  <c r="T539"/>
  <c r="Y539" s="1"/>
  <c r="S539"/>
  <c r="X539" s="1"/>
  <c r="R539"/>
  <c r="W539" s="1"/>
  <c r="Q539"/>
  <c r="V539" s="1"/>
  <c r="AO538"/>
  <c r="AN538"/>
  <c r="AM538"/>
  <c r="AL538"/>
  <c r="AF538"/>
  <c r="AK538" s="1"/>
  <c r="Y538"/>
  <c r="U538"/>
  <c r="Z538" s="1"/>
  <c r="T538"/>
  <c r="S538"/>
  <c r="X538" s="1"/>
  <c r="R538"/>
  <c r="W538" s="1"/>
  <c r="Q538"/>
  <c r="V538" s="1"/>
  <c r="AO537"/>
  <c r="AN537"/>
  <c r="AM537"/>
  <c r="AL537"/>
  <c r="AF537"/>
  <c r="AK537" s="1"/>
  <c r="U537"/>
  <c r="Z537" s="1"/>
  <c r="T537"/>
  <c r="Y537" s="1"/>
  <c r="S537"/>
  <c r="X537" s="1"/>
  <c r="R537"/>
  <c r="W537" s="1"/>
  <c r="Q537"/>
  <c r="V537" s="1"/>
  <c r="AO536"/>
  <c r="AN536"/>
  <c r="AM536"/>
  <c r="AL536"/>
  <c r="AF536"/>
  <c r="AK536" s="1"/>
  <c r="Y536"/>
  <c r="U536"/>
  <c r="Z536" s="1"/>
  <c r="T536"/>
  <c r="S536"/>
  <c r="X536" s="1"/>
  <c r="R536"/>
  <c r="W536" s="1"/>
  <c r="Q536"/>
  <c r="V536" s="1"/>
  <c r="AO535"/>
  <c r="AN535"/>
  <c r="AM535"/>
  <c r="AL535"/>
  <c r="AF535"/>
  <c r="AK535" s="1"/>
  <c r="U535"/>
  <c r="Z535" s="1"/>
  <c r="T535"/>
  <c r="Y535" s="1"/>
  <c r="S535"/>
  <c r="X535" s="1"/>
  <c r="R535"/>
  <c r="W535" s="1"/>
  <c r="Q535"/>
  <c r="V535" s="1"/>
  <c r="AO534"/>
  <c r="AN534"/>
  <c r="AM534"/>
  <c r="AL534"/>
  <c r="AF534"/>
  <c r="AK534" s="1"/>
  <c r="Y534"/>
  <c r="U534"/>
  <c r="Z534" s="1"/>
  <c r="T534"/>
  <c r="S534"/>
  <c r="X534" s="1"/>
  <c r="R534"/>
  <c r="W534" s="1"/>
  <c r="Q534"/>
  <c r="V534" s="1"/>
  <c r="AO533"/>
  <c r="AN533"/>
  <c r="AM533"/>
  <c r="AL533"/>
  <c r="AF533"/>
  <c r="AK533" s="1"/>
  <c r="U533"/>
  <c r="Z533" s="1"/>
  <c r="T533"/>
  <c r="Y533" s="1"/>
  <c r="S533"/>
  <c r="X533" s="1"/>
  <c r="R533"/>
  <c r="W533" s="1"/>
  <c r="Q533"/>
  <c r="V533" s="1"/>
  <c r="AO532"/>
  <c r="AN532"/>
  <c r="AM532"/>
  <c r="AL532"/>
  <c r="AF532"/>
  <c r="AK532" s="1"/>
  <c r="Y532"/>
  <c r="U532"/>
  <c r="Z532" s="1"/>
  <c r="T532"/>
  <c r="S532"/>
  <c r="X532" s="1"/>
  <c r="R532"/>
  <c r="W532" s="1"/>
  <c r="Q532"/>
  <c r="V532" s="1"/>
  <c r="AO531"/>
  <c r="AN531"/>
  <c r="AM531"/>
  <c r="AL531"/>
  <c r="AF531"/>
  <c r="AK531" s="1"/>
  <c r="U531"/>
  <c r="Z531" s="1"/>
  <c r="T531"/>
  <c r="Y531" s="1"/>
  <c r="S531"/>
  <c r="X531" s="1"/>
  <c r="R531"/>
  <c r="W531" s="1"/>
  <c r="Q531"/>
  <c r="V531" s="1"/>
  <c r="AO530"/>
  <c r="AN530"/>
  <c r="AM530"/>
  <c r="AL530"/>
  <c r="AF530"/>
  <c r="AK530" s="1"/>
  <c r="Y530"/>
  <c r="U530"/>
  <c r="Z530" s="1"/>
  <c r="T530"/>
  <c r="S530"/>
  <c r="X530" s="1"/>
  <c r="R530"/>
  <c r="W530" s="1"/>
  <c r="Q530"/>
  <c r="V530" s="1"/>
  <c r="AO529"/>
  <c r="AN529"/>
  <c r="AM529"/>
  <c r="AL529"/>
  <c r="AK529"/>
  <c r="Y529"/>
  <c r="U529"/>
  <c r="Z529" s="1"/>
  <c r="T529"/>
  <c r="S529"/>
  <c r="X529" s="1"/>
  <c r="R529"/>
  <c r="W529" s="1"/>
  <c r="Q529"/>
  <c r="V529" s="1"/>
  <c r="AO528"/>
  <c r="AN528"/>
  <c r="AM528"/>
  <c r="AL528"/>
  <c r="AK528"/>
  <c r="Y528"/>
  <c r="U528"/>
  <c r="Z528" s="1"/>
  <c r="T528"/>
  <c r="S528"/>
  <c r="X528" s="1"/>
  <c r="R528"/>
  <c r="W528" s="1"/>
  <c r="Q528"/>
  <c r="V528" s="1"/>
  <c r="AO527"/>
  <c r="AN527"/>
  <c r="AM527"/>
  <c r="AL527"/>
  <c r="AK527"/>
  <c r="Y527"/>
  <c r="U527"/>
  <c r="Z527" s="1"/>
  <c r="T527"/>
  <c r="S527"/>
  <c r="X527" s="1"/>
  <c r="R527"/>
  <c r="W527" s="1"/>
  <c r="Q527"/>
  <c r="V527" s="1"/>
  <c r="AO526"/>
  <c r="AN526"/>
  <c r="AM526"/>
  <c r="AL526"/>
  <c r="AK526"/>
  <c r="Y526"/>
  <c r="U526"/>
  <c r="Z526" s="1"/>
  <c r="T526"/>
  <c r="S526"/>
  <c r="X526" s="1"/>
  <c r="R526"/>
  <c r="W526" s="1"/>
  <c r="Q526"/>
  <c r="V526" s="1"/>
  <c r="AO525"/>
  <c r="AN525"/>
  <c r="AM525"/>
  <c r="AL525"/>
  <c r="AK525"/>
  <c r="Y525"/>
  <c r="U525"/>
  <c r="Z525" s="1"/>
  <c r="T525"/>
  <c r="S525"/>
  <c r="X525" s="1"/>
  <c r="R525"/>
  <c r="W525" s="1"/>
  <c r="Q525"/>
  <c r="V525" s="1"/>
  <c r="AO524"/>
  <c r="AN524"/>
  <c r="AM524"/>
  <c r="AL524"/>
  <c r="AK524"/>
  <c r="Y524"/>
  <c r="U524"/>
  <c r="Z524" s="1"/>
  <c r="T524"/>
  <c r="S524"/>
  <c r="X524" s="1"/>
  <c r="R524"/>
  <c r="W524" s="1"/>
  <c r="Q524"/>
  <c r="V524" s="1"/>
  <c r="AO523"/>
  <c r="AN523"/>
  <c r="AM523"/>
  <c r="AL523"/>
  <c r="AK523"/>
  <c r="Y523"/>
  <c r="U523"/>
  <c r="Z523" s="1"/>
  <c r="T523"/>
  <c r="S523"/>
  <c r="X523" s="1"/>
  <c r="R523"/>
  <c r="W523" s="1"/>
  <c r="Q523"/>
  <c r="V523" s="1"/>
  <c r="AO522"/>
  <c r="AN522"/>
  <c r="AM522"/>
  <c r="AL522"/>
  <c r="AK522"/>
  <c r="Y522"/>
  <c r="U522"/>
  <c r="Z522" s="1"/>
  <c r="T522"/>
  <c r="S522"/>
  <c r="X522" s="1"/>
  <c r="R522"/>
  <c r="W522" s="1"/>
  <c r="Q522"/>
  <c r="V522" s="1"/>
  <c r="AO521"/>
  <c r="AN521"/>
  <c r="AM521"/>
  <c r="AL521"/>
  <c r="AK521"/>
  <c r="Y521"/>
  <c r="U521"/>
  <c r="Z521" s="1"/>
  <c r="T521"/>
  <c r="S521"/>
  <c r="X521" s="1"/>
  <c r="R521"/>
  <c r="W521" s="1"/>
  <c r="Q521"/>
  <c r="V521" s="1"/>
  <c r="AO520"/>
  <c r="AN520"/>
  <c r="AM520"/>
  <c r="AL520"/>
  <c r="AK520"/>
  <c r="Y520"/>
  <c r="U520"/>
  <c r="Z520" s="1"/>
  <c r="T520"/>
  <c r="S520"/>
  <c r="X520" s="1"/>
  <c r="R520"/>
  <c r="W520" s="1"/>
  <c r="Q520"/>
  <c r="V520" s="1"/>
  <c r="AO519"/>
  <c r="AN519"/>
  <c r="AM519"/>
  <c r="AL519"/>
  <c r="AK519"/>
  <c r="Y519"/>
  <c r="U519"/>
  <c r="Z519" s="1"/>
  <c r="T519"/>
  <c r="S519"/>
  <c r="X519" s="1"/>
  <c r="R519"/>
  <c r="W519" s="1"/>
  <c r="Q519"/>
  <c r="V519" s="1"/>
  <c r="AO518"/>
  <c r="AN518"/>
  <c r="AM518"/>
  <c r="AL518"/>
  <c r="AK518"/>
  <c r="Y518"/>
  <c r="U518"/>
  <c r="Z518" s="1"/>
  <c r="T518"/>
  <c r="S518"/>
  <c r="X518" s="1"/>
  <c r="R518"/>
  <c r="W518" s="1"/>
  <c r="Q518"/>
  <c r="V518" s="1"/>
  <c r="AO517"/>
  <c r="AN517"/>
  <c r="AM517"/>
  <c r="AL517"/>
  <c r="AK517"/>
  <c r="Y517"/>
  <c r="U517"/>
  <c r="Z517" s="1"/>
  <c r="T517"/>
  <c r="S517"/>
  <c r="X517" s="1"/>
  <c r="R517"/>
  <c r="W517" s="1"/>
  <c r="Q517"/>
  <c r="V517" s="1"/>
  <c r="AO516"/>
  <c r="AN516"/>
  <c r="AM516"/>
  <c r="AL516"/>
  <c r="AK516"/>
  <c r="Y516"/>
  <c r="U516"/>
  <c r="Z516" s="1"/>
  <c r="T516"/>
  <c r="S516"/>
  <c r="X516" s="1"/>
  <c r="R516"/>
  <c r="W516" s="1"/>
  <c r="Q516"/>
  <c r="V516" s="1"/>
  <c r="AO515"/>
  <c r="AN515"/>
  <c r="AM515"/>
  <c r="AL515"/>
  <c r="AK515"/>
  <c r="Y515"/>
  <c r="U515"/>
  <c r="Z515" s="1"/>
  <c r="T515"/>
  <c r="S515"/>
  <c r="X515" s="1"/>
  <c r="R515"/>
  <c r="W515" s="1"/>
  <c r="Q515"/>
  <c r="V515" s="1"/>
  <c r="AO514"/>
  <c r="AN514"/>
  <c r="AM514"/>
  <c r="AL514"/>
  <c r="AK514"/>
  <c r="Y514"/>
  <c r="U514"/>
  <c r="Z514" s="1"/>
  <c r="T514"/>
  <c r="S514"/>
  <c r="X514" s="1"/>
  <c r="R514"/>
  <c r="W514" s="1"/>
  <c r="Q514"/>
  <c r="V514" s="1"/>
  <c r="AO513"/>
  <c r="AN513"/>
  <c r="AM513"/>
  <c r="AL513"/>
  <c r="AK513"/>
  <c r="Y513"/>
  <c r="U513"/>
  <c r="Z513" s="1"/>
  <c r="T513"/>
  <c r="S513"/>
  <c r="X513" s="1"/>
  <c r="R513"/>
  <c r="W513" s="1"/>
  <c r="Q513"/>
  <c r="V513" s="1"/>
  <c r="AO512"/>
  <c r="AN512"/>
  <c r="AM512"/>
  <c r="AL512"/>
  <c r="AK512"/>
  <c r="Y512"/>
  <c r="U512"/>
  <c r="Z512" s="1"/>
  <c r="T512"/>
  <c r="S512"/>
  <c r="X512" s="1"/>
  <c r="R512"/>
  <c r="W512" s="1"/>
  <c r="Q512"/>
  <c r="V512" s="1"/>
  <c r="AO511"/>
  <c r="AN511"/>
  <c r="AM511"/>
  <c r="AL511"/>
  <c r="AK511"/>
  <c r="Y511"/>
  <c r="U511"/>
  <c r="Z511" s="1"/>
  <c r="T511"/>
  <c r="S511"/>
  <c r="X511" s="1"/>
  <c r="R511"/>
  <c r="W511" s="1"/>
  <c r="Q511"/>
  <c r="V511" s="1"/>
  <c r="AO510"/>
  <c r="AN510"/>
  <c r="AM510"/>
  <c r="AL510"/>
  <c r="AK510"/>
  <c r="Y510"/>
  <c r="U510"/>
  <c r="Z510" s="1"/>
  <c r="T510"/>
  <c r="S510"/>
  <c r="X510" s="1"/>
  <c r="R510"/>
  <c r="W510" s="1"/>
  <c r="Q510"/>
  <c r="V510" s="1"/>
  <c r="AO509"/>
  <c r="AN509"/>
  <c r="AM509"/>
  <c r="AL509"/>
  <c r="AK509"/>
  <c r="Y509"/>
  <c r="U509"/>
  <c r="Z509" s="1"/>
  <c r="T509"/>
  <c r="S509"/>
  <c r="X509" s="1"/>
  <c r="R509"/>
  <c r="W509" s="1"/>
  <c r="Q509"/>
  <c r="V509" s="1"/>
  <c r="AO508"/>
  <c r="AN508"/>
  <c r="AM508"/>
  <c r="AL508"/>
  <c r="AK508"/>
  <c r="Y508"/>
  <c r="U508"/>
  <c r="Z508" s="1"/>
  <c r="T508"/>
  <c r="S508"/>
  <c r="X508" s="1"/>
  <c r="R508"/>
  <c r="W508" s="1"/>
  <c r="Q508"/>
  <c r="V508" s="1"/>
  <c r="AO507"/>
  <c r="AN507"/>
  <c r="AM507"/>
  <c r="AL507"/>
  <c r="AK507"/>
  <c r="Y507"/>
  <c r="U507"/>
  <c r="Z507" s="1"/>
  <c r="T507"/>
  <c r="S507"/>
  <c r="X507" s="1"/>
  <c r="R507"/>
  <c r="W507" s="1"/>
  <c r="Q507"/>
  <c r="V507" s="1"/>
  <c r="AO506"/>
  <c r="AN506"/>
  <c r="AM506"/>
  <c r="AL506"/>
  <c r="AK506"/>
  <c r="Y506"/>
  <c r="U506"/>
  <c r="Z506" s="1"/>
  <c r="T506"/>
  <c r="S506"/>
  <c r="X506" s="1"/>
  <c r="R506"/>
  <c r="W506" s="1"/>
  <c r="Q506"/>
  <c r="V506" s="1"/>
  <c r="AO505"/>
  <c r="AN505"/>
  <c r="AM505"/>
  <c r="AL505"/>
  <c r="AK505"/>
  <c r="Y505"/>
  <c r="U505"/>
  <c r="Z505" s="1"/>
  <c r="T505"/>
  <c r="S505"/>
  <c r="X505" s="1"/>
  <c r="R505"/>
  <c r="W505" s="1"/>
  <c r="Q505"/>
  <c r="V505" s="1"/>
  <c r="AO504"/>
  <c r="AN504"/>
  <c r="AM504"/>
  <c r="AL504"/>
  <c r="AK504"/>
  <c r="Y504"/>
  <c r="U504"/>
  <c r="Z504" s="1"/>
  <c r="T504"/>
  <c r="S504"/>
  <c r="X504" s="1"/>
  <c r="R504"/>
  <c r="W504" s="1"/>
  <c r="Q504"/>
  <c r="V504" s="1"/>
  <c r="AO503"/>
  <c r="AN503"/>
  <c r="AM503"/>
  <c r="AL503"/>
  <c r="AK503"/>
  <c r="Y503"/>
  <c r="U503"/>
  <c r="Z503" s="1"/>
  <c r="T503"/>
  <c r="S503"/>
  <c r="X503" s="1"/>
  <c r="R503"/>
  <c r="W503" s="1"/>
  <c r="Q503"/>
  <c r="V503" s="1"/>
  <c r="AO502"/>
  <c r="AN502"/>
  <c r="AM502"/>
  <c r="AL502"/>
  <c r="AK502"/>
  <c r="Y502"/>
  <c r="U502"/>
  <c r="Z502" s="1"/>
  <c r="T502"/>
  <c r="S502"/>
  <c r="X502" s="1"/>
  <c r="R502"/>
  <c r="W502" s="1"/>
  <c r="Q502"/>
  <c r="V502" s="1"/>
  <c r="AO501"/>
  <c r="AN501"/>
  <c r="AM501"/>
  <c r="AL501"/>
  <c r="AK501"/>
  <c r="Y501"/>
  <c r="U501"/>
  <c r="Z501" s="1"/>
  <c r="T501"/>
  <c r="S501"/>
  <c r="X501" s="1"/>
  <c r="R501"/>
  <c r="W501" s="1"/>
  <c r="Q501"/>
  <c r="V501" s="1"/>
  <c r="AO500"/>
  <c r="AN500"/>
  <c r="AM500"/>
  <c r="AL500"/>
  <c r="AK500"/>
  <c r="Y500"/>
  <c r="U500"/>
  <c r="Z500" s="1"/>
  <c r="T500"/>
  <c r="S500"/>
  <c r="X500" s="1"/>
  <c r="R500"/>
  <c r="W500" s="1"/>
  <c r="Q500"/>
  <c r="V500" s="1"/>
  <c r="AO498"/>
  <c r="AN498"/>
  <c r="AM498"/>
  <c r="AL498"/>
  <c r="AF498"/>
  <c r="AK498" s="1"/>
  <c r="U498"/>
  <c r="Z498" s="1"/>
  <c r="T498"/>
  <c r="Y498" s="1"/>
  <c r="S498"/>
  <c r="X498" s="1"/>
  <c r="R498"/>
  <c r="W498" s="1"/>
  <c r="Q498"/>
  <c r="V498" s="1"/>
  <c r="AO497"/>
  <c r="AN497"/>
  <c r="AM497"/>
  <c r="AL497"/>
  <c r="AF497"/>
  <c r="AK497" s="1"/>
  <c r="Y497"/>
  <c r="U497"/>
  <c r="Z497" s="1"/>
  <c r="T497"/>
  <c r="S497"/>
  <c r="X497" s="1"/>
  <c r="R497"/>
  <c r="W497" s="1"/>
  <c r="Q497"/>
  <c r="V497" s="1"/>
  <c r="AO496"/>
  <c r="AN496"/>
  <c r="AM496"/>
  <c r="AL496"/>
  <c r="AF496"/>
  <c r="AK496" s="1"/>
  <c r="U496"/>
  <c r="Z496" s="1"/>
  <c r="T496"/>
  <c r="Y496" s="1"/>
  <c r="S496"/>
  <c r="X496" s="1"/>
  <c r="R496"/>
  <c r="W496" s="1"/>
  <c r="Q496"/>
  <c r="V496" s="1"/>
  <c r="AO495"/>
  <c r="AN495"/>
  <c r="AM495"/>
  <c r="AL495"/>
  <c r="AF495"/>
  <c r="AK495" s="1"/>
  <c r="Y495"/>
  <c r="U495"/>
  <c r="Z495" s="1"/>
  <c r="T495"/>
  <c r="S495"/>
  <c r="X495" s="1"/>
  <c r="R495"/>
  <c r="W495" s="1"/>
  <c r="Q495"/>
  <c r="V495" s="1"/>
  <c r="AO494"/>
  <c r="AN494"/>
  <c r="AM494"/>
  <c r="AL494"/>
  <c r="AF494"/>
  <c r="AK494" s="1"/>
  <c r="U494"/>
  <c r="Z494" s="1"/>
  <c r="T494"/>
  <c r="Y494" s="1"/>
  <c r="S494"/>
  <c r="X494" s="1"/>
  <c r="R494"/>
  <c r="W494" s="1"/>
  <c r="Q494"/>
  <c r="V494" s="1"/>
  <c r="AO493"/>
  <c r="AN493"/>
  <c r="AM493"/>
  <c r="AL493"/>
  <c r="AF493"/>
  <c r="AK493" s="1"/>
  <c r="Y493"/>
  <c r="U493"/>
  <c r="Z493" s="1"/>
  <c r="T493"/>
  <c r="S493"/>
  <c r="X493" s="1"/>
  <c r="R493"/>
  <c r="W493" s="1"/>
  <c r="Q493"/>
  <c r="V493" s="1"/>
  <c r="AO492"/>
  <c r="AN492"/>
  <c r="AM492"/>
  <c r="AL492"/>
  <c r="AF492"/>
  <c r="AK492" s="1"/>
  <c r="U492"/>
  <c r="Z492" s="1"/>
  <c r="T492"/>
  <c r="Y492" s="1"/>
  <c r="S492"/>
  <c r="X492" s="1"/>
  <c r="R492"/>
  <c r="W492" s="1"/>
  <c r="Q492"/>
  <c r="V492" s="1"/>
  <c r="AJ491"/>
  <c r="AO491" s="1"/>
  <c r="AI491"/>
  <c r="AN491" s="1"/>
  <c r="AH491"/>
  <c r="AM491" s="1"/>
  <c r="AG491"/>
  <c r="AL491" s="1"/>
  <c r="Y491"/>
  <c r="U491"/>
  <c r="Z491" s="1"/>
  <c r="T491"/>
  <c r="S491"/>
  <c r="X491" s="1"/>
  <c r="R491"/>
  <c r="W491" s="1"/>
  <c r="Q491"/>
  <c r="V491" s="1"/>
  <c r="AO490"/>
  <c r="AN490"/>
  <c r="AM490"/>
  <c r="AG490"/>
  <c r="AL490" s="1"/>
  <c r="Y490"/>
  <c r="U490"/>
  <c r="Z490" s="1"/>
  <c r="T490"/>
  <c r="S490"/>
  <c r="X490" s="1"/>
  <c r="R490"/>
  <c r="W490" s="1"/>
  <c r="Q490"/>
  <c r="V490" s="1"/>
  <c r="AO489"/>
  <c r="AN489"/>
  <c r="AM489"/>
  <c r="AG489"/>
  <c r="AL489" s="1"/>
  <c r="Y489"/>
  <c r="U489"/>
  <c r="Z489" s="1"/>
  <c r="T489"/>
  <c r="S489"/>
  <c r="X489" s="1"/>
  <c r="R489"/>
  <c r="W489" s="1"/>
  <c r="Q489"/>
  <c r="V489" s="1"/>
  <c r="AO488"/>
  <c r="AN488"/>
  <c r="AM488"/>
  <c r="AG488"/>
  <c r="AL488" s="1"/>
  <c r="Y488"/>
  <c r="U488"/>
  <c r="Z488" s="1"/>
  <c r="T488"/>
  <c r="S488"/>
  <c r="X488" s="1"/>
  <c r="R488"/>
  <c r="W488" s="1"/>
  <c r="Q488"/>
  <c r="V488" s="1"/>
  <c r="AO487"/>
  <c r="AN487"/>
  <c r="AM487"/>
  <c r="AL487"/>
  <c r="AF487"/>
  <c r="AK487" s="1"/>
  <c r="U487"/>
  <c r="Z487" s="1"/>
  <c r="T487"/>
  <c r="Y487" s="1"/>
  <c r="S487"/>
  <c r="X487" s="1"/>
  <c r="R487"/>
  <c r="W487" s="1"/>
  <c r="Q487"/>
  <c r="V487" s="1"/>
  <c r="AO486"/>
  <c r="AN486"/>
  <c r="AM486"/>
  <c r="AL486"/>
  <c r="AF486"/>
  <c r="AK486" s="1"/>
  <c r="Y486"/>
  <c r="U486"/>
  <c r="Z486" s="1"/>
  <c r="T486"/>
  <c r="S486"/>
  <c r="X486" s="1"/>
  <c r="R486"/>
  <c r="W486" s="1"/>
  <c r="Q486"/>
  <c r="V486" s="1"/>
  <c r="AO485"/>
  <c r="AN485"/>
  <c r="AM485"/>
  <c r="AL485"/>
  <c r="AK485"/>
  <c r="Y485"/>
  <c r="U485"/>
  <c r="Z485" s="1"/>
  <c r="T485"/>
  <c r="S485"/>
  <c r="X485" s="1"/>
  <c r="R485"/>
  <c r="W485" s="1"/>
  <c r="Q485"/>
  <c r="V485" s="1"/>
  <c r="AO484"/>
  <c r="AN484"/>
  <c r="AM484"/>
  <c r="AL484"/>
  <c r="AF484"/>
  <c r="AK484" s="1"/>
  <c r="U484"/>
  <c r="Z484" s="1"/>
  <c r="T484"/>
  <c r="Y484" s="1"/>
  <c r="S484"/>
  <c r="X484" s="1"/>
  <c r="R484"/>
  <c r="W484" s="1"/>
  <c r="Q484"/>
  <c r="V484" s="1"/>
  <c r="AO483"/>
  <c r="AN483"/>
  <c r="AM483"/>
  <c r="AL483"/>
  <c r="AF483"/>
  <c r="AK483" s="1"/>
  <c r="Y483"/>
  <c r="U483"/>
  <c r="Z483" s="1"/>
  <c r="T483"/>
  <c r="S483"/>
  <c r="X483" s="1"/>
  <c r="R483"/>
  <c r="W483" s="1"/>
  <c r="Q483"/>
  <c r="V483" s="1"/>
  <c r="AO482"/>
  <c r="AN482"/>
  <c r="AM482"/>
  <c r="AL482"/>
  <c r="AF482"/>
  <c r="AK482" s="1"/>
  <c r="U482"/>
  <c r="Z482" s="1"/>
  <c r="T482"/>
  <c r="Y482" s="1"/>
  <c r="S482"/>
  <c r="X482" s="1"/>
  <c r="R482"/>
  <c r="W482" s="1"/>
  <c r="Q482"/>
  <c r="V482" s="1"/>
  <c r="AO481"/>
  <c r="AN481"/>
  <c r="AM481"/>
  <c r="AL481"/>
  <c r="AK481"/>
  <c r="Z481"/>
  <c r="V481"/>
  <c r="U481"/>
  <c r="T481"/>
  <c r="Y481" s="1"/>
  <c r="S481"/>
  <c r="X481" s="1"/>
  <c r="R481"/>
  <c r="W481" s="1"/>
  <c r="Q481"/>
  <c r="AO480"/>
  <c r="AN480"/>
  <c r="AM480"/>
  <c r="AL480"/>
  <c r="AK480"/>
  <c r="U480"/>
  <c r="Z480" s="1"/>
  <c r="T480"/>
  <c r="Y480" s="1"/>
  <c r="S480"/>
  <c r="X480" s="1"/>
  <c r="R480"/>
  <c r="W480" s="1"/>
  <c r="Q480"/>
  <c r="V480" s="1"/>
  <c r="AO479"/>
  <c r="AN479"/>
  <c r="AM479"/>
  <c r="AL479"/>
  <c r="AK479"/>
  <c r="Z479"/>
  <c r="V479"/>
  <c r="U479"/>
  <c r="T479"/>
  <c r="Y479" s="1"/>
  <c r="S479"/>
  <c r="X479" s="1"/>
  <c r="R479"/>
  <c r="W479" s="1"/>
  <c r="Q479"/>
  <c r="AO478"/>
  <c r="AN478"/>
  <c r="AM478"/>
  <c r="AL478"/>
  <c r="AK478"/>
  <c r="U478"/>
  <c r="Z478" s="1"/>
  <c r="T478"/>
  <c r="Y478" s="1"/>
  <c r="S478"/>
  <c r="X478" s="1"/>
  <c r="R478"/>
  <c r="W478" s="1"/>
  <c r="Q478"/>
  <c r="V478" s="1"/>
  <c r="AO477"/>
  <c r="AN477"/>
  <c r="AM477"/>
  <c r="AL477"/>
  <c r="AK477"/>
  <c r="Z477"/>
  <c r="V477"/>
  <c r="U477"/>
  <c r="T477"/>
  <c r="Y477" s="1"/>
  <c r="S477"/>
  <c r="X477" s="1"/>
  <c r="R477"/>
  <c r="W477" s="1"/>
  <c r="Q477"/>
  <c r="AO476"/>
  <c r="AN476"/>
  <c r="AM476"/>
  <c r="AL476"/>
  <c r="AK476"/>
  <c r="U476"/>
  <c r="Z476" s="1"/>
  <c r="T476"/>
  <c r="Y476" s="1"/>
  <c r="S476"/>
  <c r="X476" s="1"/>
  <c r="R476"/>
  <c r="W476" s="1"/>
  <c r="Q476"/>
  <c r="V476" s="1"/>
  <c r="AO475"/>
  <c r="AN475"/>
  <c r="AM475"/>
  <c r="AL475"/>
  <c r="AK475"/>
  <c r="Z475"/>
  <c r="V475"/>
  <c r="U475"/>
  <c r="T475"/>
  <c r="Y475" s="1"/>
  <c r="S475"/>
  <c r="X475" s="1"/>
  <c r="R475"/>
  <c r="W475" s="1"/>
  <c r="Q475"/>
  <c r="AO474"/>
  <c r="AN474"/>
  <c r="AM474"/>
  <c r="AL474"/>
  <c r="AF474"/>
  <c r="AK474" s="1"/>
  <c r="U474"/>
  <c r="Z474" s="1"/>
  <c r="T474"/>
  <c r="Y474" s="1"/>
  <c r="S474"/>
  <c r="X474" s="1"/>
  <c r="R474"/>
  <c r="W474" s="1"/>
  <c r="Q474"/>
  <c r="V474" s="1"/>
  <c r="AO473"/>
  <c r="AN473"/>
  <c r="AM473"/>
  <c r="AL473"/>
  <c r="AK473"/>
  <c r="AF473"/>
  <c r="Z473"/>
  <c r="V473"/>
  <c r="U473"/>
  <c r="T473"/>
  <c r="Y473" s="1"/>
  <c r="S473"/>
  <c r="X473" s="1"/>
  <c r="R473"/>
  <c r="W473" s="1"/>
  <c r="Q473"/>
  <c r="AO472"/>
  <c r="AN472"/>
  <c r="AM472"/>
  <c r="AL472"/>
  <c r="AF472"/>
  <c r="AK472" s="1"/>
  <c r="U472"/>
  <c r="Z472" s="1"/>
  <c r="T472"/>
  <c r="Y472" s="1"/>
  <c r="S472"/>
  <c r="X472" s="1"/>
  <c r="R472"/>
  <c r="W472" s="1"/>
  <c r="Q472"/>
  <c r="V472" s="1"/>
  <c r="AO471"/>
  <c r="AN471"/>
  <c r="AM471"/>
  <c r="AL471"/>
  <c r="AK471"/>
  <c r="U471"/>
  <c r="Z471" s="1"/>
  <c r="T471"/>
  <c r="Y471" s="1"/>
  <c r="S471"/>
  <c r="X471" s="1"/>
  <c r="R471"/>
  <c r="W471" s="1"/>
  <c r="Q471"/>
  <c r="V471" s="1"/>
  <c r="AO470"/>
  <c r="AN470"/>
  <c r="AM470"/>
  <c r="AL470"/>
  <c r="AK470"/>
  <c r="U470"/>
  <c r="Z470" s="1"/>
  <c r="T470"/>
  <c r="Y470" s="1"/>
  <c r="S470"/>
  <c r="X470" s="1"/>
  <c r="R470"/>
  <c r="W470" s="1"/>
  <c r="Q470"/>
  <c r="V470" s="1"/>
  <c r="AO468"/>
  <c r="AN468"/>
  <c r="AM468"/>
  <c r="AL468"/>
  <c r="AK468"/>
  <c r="U468"/>
  <c r="Z468" s="1"/>
  <c r="T468"/>
  <c r="Y468" s="1"/>
  <c r="S468"/>
  <c r="X468" s="1"/>
  <c r="R468"/>
  <c r="W468" s="1"/>
  <c r="Q468"/>
  <c r="V468" s="1"/>
  <c r="AO467"/>
  <c r="AN467"/>
  <c r="AM467"/>
  <c r="AL467"/>
  <c r="AK467"/>
  <c r="U467"/>
  <c r="Z467" s="1"/>
  <c r="T467"/>
  <c r="Y467" s="1"/>
  <c r="S467"/>
  <c r="X467" s="1"/>
  <c r="R467"/>
  <c r="W467" s="1"/>
  <c r="Q467"/>
  <c r="V467" s="1"/>
  <c r="AO466"/>
  <c r="AN466"/>
  <c r="AM466"/>
  <c r="AL466"/>
  <c r="AK466"/>
  <c r="U466"/>
  <c r="Z466" s="1"/>
  <c r="T466"/>
  <c r="Y466" s="1"/>
  <c r="S466"/>
  <c r="X466" s="1"/>
  <c r="R466"/>
  <c r="W466" s="1"/>
  <c r="Q466"/>
  <c r="V466" s="1"/>
  <c r="AO465"/>
  <c r="AN465"/>
  <c r="AM465"/>
  <c r="AL465"/>
  <c r="AK465"/>
  <c r="U465"/>
  <c r="Z465" s="1"/>
  <c r="T465"/>
  <c r="Y465" s="1"/>
  <c r="S465"/>
  <c r="X465" s="1"/>
  <c r="R465"/>
  <c r="W465" s="1"/>
  <c r="Q465"/>
  <c r="V465" s="1"/>
  <c r="AO464"/>
  <c r="AN464"/>
  <c r="AM464"/>
  <c r="AL464"/>
  <c r="AK464"/>
  <c r="U464"/>
  <c r="Z464" s="1"/>
  <c r="T464"/>
  <c r="Y464" s="1"/>
  <c r="S464"/>
  <c r="X464" s="1"/>
  <c r="R464"/>
  <c r="W464" s="1"/>
  <c r="Q464"/>
  <c r="V464" s="1"/>
  <c r="AO463"/>
  <c r="AN463"/>
  <c r="AM463"/>
  <c r="AL463"/>
  <c r="AK463"/>
  <c r="U463"/>
  <c r="Z463" s="1"/>
  <c r="T463"/>
  <c r="Y463" s="1"/>
  <c r="S463"/>
  <c r="X463" s="1"/>
  <c r="R463"/>
  <c r="W463" s="1"/>
  <c r="Q463"/>
  <c r="V463" s="1"/>
  <c r="AO462"/>
  <c r="AN462"/>
  <c r="AM462"/>
  <c r="AL462"/>
  <c r="AK462"/>
  <c r="U462"/>
  <c r="Z462" s="1"/>
  <c r="T462"/>
  <c r="Y462" s="1"/>
  <c r="S462"/>
  <c r="X462" s="1"/>
  <c r="R462"/>
  <c r="W462" s="1"/>
  <c r="Q462"/>
  <c r="V462" s="1"/>
  <c r="AO461"/>
  <c r="AN461"/>
  <c r="AM461"/>
  <c r="AL461"/>
  <c r="AK461"/>
  <c r="U461"/>
  <c r="Z461" s="1"/>
  <c r="T461"/>
  <c r="Y461" s="1"/>
  <c r="S461"/>
  <c r="X461" s="1"/>
  <c r="R461"/>
  <c r="W461" s="1"/>
  <c r="Q461"/>
  <c r="V461" s="1"/>
  <c r="AO460"/>
  <c r="AN460"/>
  <c r="AM460"/>
  <c r="AL460"/>
  <c r="AK460"/>
  <c r="U460"/>
  <c r="Z460" s="1"/>
  <c r="T460"/>
  <c r="Y460" s="1"/>
  <c r="S460"/>
  <c r="X460" s="1"/>
  <c r="R460"/>
  <c r="W460" s="1"/>
  <c r="Q460"/>
  <c r="V460" s="1"/>
  <c r="AO459"/>
  <c r="AN459"/>
  <c r="AM459"/>
  <c r="AL459"/>
  <c r="AK459"/>
  <c r="U459"/>
  <c r="Z459" s="1"/>
  <c r="T459"/>
  <c r="Y459" s="1"/>
  <c r="S459"/>
  <c r="X459" s="1"/>
  <c r="R459"/>
  <c r="W459" s="1"/>
  <c r="Q459"/>
  <c r="V459" s="1"/>
  <c r="AO458"/>
  <c r="AN458"/>
  <c r="AM458"/>
  <c r="AL458"/>
  <c r="AK458"/>
  <c r="U458"/>
  <c r="Z458" s="1"/>
  <c r="T458"/>
  <c r="Y458" s="1"/>
  <c r="S458"/>
  <c r="X458" s="1"/>
  <c r="R458"/>
  <c r="W458" s="1"/>
  <c r="Q458"/>
  <c r="V458" s="1"/>
  <c r="AO457"/>
  <c r="AN457"/>
  <c r="AM457"/>
  <c r="AL457"/>
  <c r="AK457"/>
  <c r="U457"/>
  <c r="Z457" s="1"/>
  <c r="T457"/>
  <c r="Y457" s="1"/>
  <c r="S457"/>
  <c r="X457" s="1"/>
  <c r="R457"/>
  <c r="W457" s="1"/>
  <c r="Q457"/>
  <c r="V457" s="1"/>
  <c r="AO456"/>
  <c r="AN456"/>
  <c r="AM456"/>
  <c r="AL456"/>
  <c r="AK456"/>
  <c r="U456"/>
  <c r="Z456" s="1"/>
  <c r="T456"/>
  <c r="Y456" s="1"/>
  <c r="S456"/>
  <c r="X456" s="1"/>
  <c r="R456"/>
  <c r="W456" s="1"/>
  <c r="Q456"/>
  <c r="V456" s="1"/>
  <c r="AO455"/>
  <c r="AN455"/>
  <c r="AM455"/>
  <c r="AL455"/>
  <c r="AK455"/>
  <c r="U455"/>
  <c r="Z455" s="1"/>
  <c r="T455"/>
  <c r="Y455" s="1"/>
  <c r="S455"/>
  <c r="X455" s="1"/>
  <c r="R455"/>
  <c r="W455" s="1"/>
  <c r="Q455"/>
  <c r="V455" s="1"/>
  <c r="AO454"/>
  <c r="AN454"/>
  <c r="AM454"/>
  <c r="AL454"/>
  <c r="AK454"/>
  <c r="U454"/>
  <c r="Z454" s="1"/>
  <c r="T454"/>
  <c r="Y454" s="1"/>
  <c r="S454"/>
  <c r="X454" s="1"/>
  <c r="R454"/>
  <c r="W454" s="1"/>
  <c r="Q454"/>
  <c r="V454" s="1"/>
  <c r="AO453"/>
  <c r="AN453"/>
  <c r="AM453"/>
  <c r="AL453"/>
  <c r="AK453"/>
  <c r="U453"/>
  <c r="Z453" s="1"/>
  <c r="T453"/>
  <c r="Y453" s="1"/>
  <c r="S453"/>
  <c r="X453" s="1"/>
  <c r="R453"/>
  <c r="W453" s="1"/>
  <c r="Q453"/>
  <c r="V453" s="1"/>
  <c r="AO452"/>
  <c r="AN452"/>
  <c r="AM452"/>
  <c r="AL452"/>
  <c r="AK452"/>
  <c r="U452"/>
  <c r="Z452" s="1"/>
  <c r="T452"/>
  <c r="Y452" s="1"/>
  <c r="S452"/>
  <c r="X452" s="1"/>
  <c r="R452"/>
  <c r="W452" s="1"/>
  <c r="Q452"/>
  <c r="V452" s="1"/>
  <c r="AO451"/>
  <c r="AN451"/>
  <c r="AM451"/>
  <c r="AL451"/>
  <c r="AK451"/>
  <c r="U451"/>
  <c r="Z451" s="1"/>
  <c r="T451"/>
  <c r="Y451" s="1"/>
  <c r="S451"/>
  <c r="X451" s="1"/>
  <c r="R451"/>
  <c r="W451" s="1"/>
  <c r="Q451"/>
  <c r="V451" s="1"/>
  <c r="AO450"/>
  <c r="AN450"/>
  <c r="AM450"/>
  <c r="AL450"/>
  <c r="AK450"/>
  <c r="U450"/>
  <c r="Z450" s="1"/>
  <c r="T450"/>
  <c r="Y450" s="1"/>
  <c r="S450"/>
  <c r="X450" s="1"/>
  <c r="R450"/>
  <c r="W450" s="1"/>
  <c r="Q450"/>
  <c r="V450" s="1"/>
  <c r="AO449"/>
  <c r="AN449"/>
  <c r="AM449"/>
  <c r="AL449"/>
  <c r="AK449"/>
  <c r="U449"/>
  <c r="Z449" s="1"/>
  <c r="T449"/>
  <c r="Y449" s="1"/>
  <c r="S449"/>
  <c r="X449" s="1"/>
  <c r="R449"/>
  <c r="W449" s="1"/>
  <c r="Q449"/>
  <c r="V449" s="1"/>
  <c r="AO448"/>
  <c r="AN448"/>
  <c r="AM448"/>
  <c r="AL448"/>
  <c r="AK448"/>
  <c r="U448"/>
  <c r="Z448" s="1"/>
  <c r="T448"/>
  <c r="Y448" s="1"/>
  <c r="S448"/>
  <c r="X448" s="1"/>
  <c r="R448"/>
  <c r="W448" s="1"/>
  <c r="Q448"/>
  <c r="V448" s="1"/>
  <c r="AO447"/>
  <c r="AN447"/>
  <c r="AM447"/>
  <c r="AL447"/>
  <c r="AK447"/>
  <c r="U447"/>
  <c r="Z447" s="1"/>
  <c r="T447"/>
  <c r="Y447" s="1"/>
  <c r="S447"/>
  <c r="X447" s="1"/>
  <c r="R447"/>
  <c r="W447" s="1"/>
  <c r="Q447"/>
  <c r="V447" s="1"/>
  <c r="AO446"/>
  <c r="AN446"/>
  <c r="AM446"/>
  <c r="AL446"/>
  <c r="AK446"/>
  <c r="U446"/>
  <c r="Z446" s="1"/>
  <c r="T446"/>
  <c r="Y446" s="1"/>
  <c r="S446"/>
  <c r="X446" s="1"/>
  <c r="R446"/>
  <c r="W446" s="1"/>
  <c r="Q446"/>
  <c r="V446" s="1"/>
  <c r="AO445"/>
  <c r="AN445"/>
  <c r="AM445"/>
  <c r="AL445"/>
  <c r="AK445"/>
  <c r="U445"/>
  <c r="Z445" s="1"/>
  <c r="T445"/>
  <c r="Y445" s="1"/>
  <c r="S445"/>
  <c r="X445" s="1"/>
  <c r="R445"/>
  <c r="W445" s="1"/>
  <c r="Q445"/>
  <c r="V445" s="1"/>
  <c r="AO444"/>
  <c r="AN444"/>
  <c r="AM444"/>
  <c r="AL444"/>
  <c r="AK444"/>
  <c r="U444"/>
  <c r="Z444" s="1"/>
  <c r="T444"/>
  <c r="Y444" s="1"/>
  <c r="S444"/>
  <c r="X444" s="1"/>
  <c r="R444"/>
  <c r="W444" s="1"/>
  <c r="Q444"/>
  <c r="V444" s="1"/>
  <c r="AO443"/>
  <c r="AN443"/>
  <c r="AM443"/>
  <c r="AL443"/>
  <c r="AK443"/>
  <c r="U443"/>
  <c r="Z443" s="1"/>
  <c r="T443"/>
  <c r="Y443" s="1"/>
  <c r="S443"/>
  <c r="X443" s="1"/>
  <c r="R443"/>
  <c r="W443" s="1"/>
  <c r="Q443"/>
  <c r="V443" s="1"/>
  <c r="AO442"/>
  <c r="AN442"/>
  <c r="AM442"/>
  <c r="AL442"/>
  <c r="AK442"/>
  <c r="U442"/>
  <c r="Z442" s="1"/>
  <c r="T442"/>
  <c r="Y442" s="1"/>
  <c r="S442"/>
  <c r="X442" s="1"/>
  <c r="R442"/>
  <c r="W442" s="1"/>
  <c r="Q442"/>
  <c r="V442" s="1"/>
  <c r="AO441"/>
  <c r="AN441"/>
  <c r="AM441"/>
  <c r="AL441"/>
  <c r="AK441"/>
  <c r="U441"/>
  <c r="Z441" s="1"/>
  <c r="T441"/>
  <c r="Y441" s="1"/>
  <c r="S441"/>
  <c r="X441" s="1"/>
  <c r="R441"/>
  <c r="W441" s="1"/>
  <c r="Q441"/>
  <c r="V441" s="1"/>
  <c r="AO440"/>
  <c r="AN440"/>
  <c r="AM440"/>
  <c r="AL440"/>
  <c r="AK440"/>
  <c r="U440"/>
  <c r="Z440" s="1"/>
  <c r="T440"/>
  <c r="Y440" s="1"/>
  <c r="S440"/>
  <c r="X440" s="1"/>
  <c r="R440"/>
  <c r="W440" s="1"/>
  <c r="Q440"/>
  <c r="V440" s="1"/>
  <c r="AO439"/>
  <c r="AN439"/>
  <c r="AM439"/>
  <c r="AL439"/>
  <c r="AK439"/>
  <c r="U439"/>
  <c r="Z439" s="1"/>
  <c r="T439"/>
  <c r="Y439" s="1"/>
  <c r="S439"/>
  <c r="X439" s="1"/>
  <c r="R439"/>
  <c r="W439" s="1"/>
  <c r="Q439"/>
  <c r="V439" s="1"/>
  <c r="AO438"/>
  <c r="AN438"/>
  <c r="AM438"/>
  <c r="AL438"/>
  <c r="AK438"/>
  <c r="U438"/>
  <c r="Z438" s="1"/>
  <c r="T438"/>
  <c r="Y438" s="1"/>
  <c r="S438"/>
  <c r="X438" s="1"/>
  <c r="R438"/>
  <c r="W438" s="1"/>
  <c r="Q438"/>
  <c r="V438" s="1"/>
  <c r="AO437"/>
  <c r="AN437"/>
  <c r="AM437"/>
  <c r="AL437"/>
  <c r="AK437"/>
  <c r="U437"/>
  <c r="Z437" s="1"/>
  <c r="T437"/>
  <c r="Y437" s="1"/>
  <c r="S437"/>
  <c r="X437" s="1"/>
  <c r="R437"/>
  <c r="W437" s="1"/>
  <c r="Q437"/>
  <c r="V437" s="1"/>
  <c r="AO436"/>
  <c r="AN436"/>
  <c r="AM436"/>
  <c r="AL436"/>
  <c r="AK436"/>
  <c r="U436"/>
  <c r="Z436" s="1"/>
  <c r="T436"/>
  <c r="Y436" s="1"/>
  <c r="S436"/>
  <c r="X436" s="1"/>
  <c r="R436"/>
  <c r="W436" s="1"/>
  <c r="Q436"/>
  <c r="V436" s="1"/>
  <c r="AO435"/>
  <c r="AN435"/>
  <c r="AM435"/>
  <c r="AL435"/>
  <c r="AK435"/>
  <c r="U435"/>
  <c r="Z435" s="1"/>
  <c r="T435"/>
  <c r="Y435" s="1"/>
  <c r="S435"/>
  <c r="X435" s="1"/>
  <c r="R435"/>
  <c r="W435" s="1"/>
  <c r="Q435"/>
  <c r="V435" s="1"/>
  <c r="AO434"/>
  <c r="AN434"/>
  <c r="AM434"/>
  <c r="AL434"/>
  <c r="AK434"/>
  <c r="U434"/>
  <c r="Z434" s="1"/>
  <c r="T434"/>
  <c r="Y434" s="1"/>
  <c r="S434"/>
  <c r="X434" s="1"/>
  <c r="R434"/>
  <c r="W434" s="1"/>
  <c r="Q434"/>
  <c r="V434" s="1"/>
  <c r="AO433"/>
  <c r="AN433"/>
  <c r="AM433"/>
  <c r="AL433"/>
  <c r="AK433"/>
  <c r="U433"/>
  <c r="Z433" s="1"/>
  <c r="T433"/>
  <c r="Y433" s="1"/>
  <c r="S433"/>
  <c r="X433" s="1"/>
  <c r="R433"/>
  <c r="W433" s="1"/>
  <c r="Q433"/>
  <c r="V433" s="1"/>
  <c r="AO432"/>
  <c r="AN432"/>
  <c r="AM432"/>
  <c r="AL432"/>
  <c r="AK432"/>
  <c r="U432"/>
  <c r="Z432" s="1"/>
  <c r="T432"/>
  <c r="Y432" s="1"/>
  <c r="S432"/>
  <c r="X432" s="1"/>
  <c r="R432"/>
  <c r="W432" s="1"/>
  <c r="Q432"/>
  <c r="V432" s="1"/>
  <c r="AO431"/>
  <c r="AN431"/>
  <c r="AM431"/>
  <c r="AL431"/>
  <c r="AK431"/>
  <c r="U431"/>
  <c r="Z431" s="1"/>
  <c r="T431"/>
  <c r="Y431" s="1"/>
  <c r="S431"/>
  <c r="X431" s="1"/>
  <c r="R431"/>
  <c r="W431" s="1"/>
  <c r="Q431"/>
  <c r="V431" s="1"/>
  <c r="AO430"/>
  <c r="AN430"/>
  <c r="AM430"/>
  <c r="AL430"/>
  <c r="AK430"/>
  <c r="U430"/>
  <c r="Z430" s="1"/>
  <c r="T430"/>
  <c r="Y430" s="1"/>
  <c r="S430"/>
  <c r="X430" s="1"/>
  <c r="R430"/>
  <c r="W430" s="1"/>
  <c r="Q430"/>
  <c r="V430" s="1"/>
  <c r="AO429"/>
  <c r="AN429"/>
  <c r="AM429"/>
  <c r="AL429"/>
  <c r="AK429"/>
  <c r="U429"/>
  <c r="Z429" s="1"/>
  <c r="T429"/>
  <c r="Y429" s="1"/>
  <c r="S429"/>
  <c r="X429" s="1"/>
  <c r="R429"/>
  <c r="W429" s="1"/>
  <c r="Q429"/>
  <c r="V429" s="1"/>
  <c r="AO428"/>
  <c r="AN428"/>
  <c r="AM428"/>
  <c r="AL428"/>
  <c r="AK428"/>
  <c r="U428"/>
  <c r="Z428" s="1"/>
  <c r="T428"/>
  <c r="Y428" s="1"/>
  <c r="S428"/>
  <c r="X428" s="1"/>
  <c r="R428"/>
  <c r="W428" s="1"/>
  <c r="Q428"/>
  <c r="V428" s="1"/>
  <c r="AO427"/>
  <c r="AN427"/>
  <c r="AM427"/>
  <c r="AL427"/>
  <c r="AK427"/>
  <c r="U427"/>
  <c r="Z427" s="1"/>
  <c r="T427"/>
  <c r="Y427" s="1"/>
  <c r="S427"/>
  <c r="X427" s="1"/>
  <c r="R427"/>
  <c r="W427" s="1"/>
  <c r="Q427"/>
  <c r="V427" s="1"/>
  <c r="AO426"/>
  <c r="AN426"/>
  <c r="AM426"/>
  <c r="AL426"/>
  <c r="AK426"/>
  <c r="U426"/>
  <c r="Z426" s="1"/>
  <c r="T426"/>
  <c r="Y426" s="1"/>
  <c r="S426"/>
  <c r="X426" s="1"/>
  <c r="R426"/>
  <c r="W426" s="1"/>
  <c r="Q426"/>
  <c r="V426" s="1"/>
  <c r="AO425"/>
  <c r="AN425"/>
  <c r="AM425"/>
  <c r="AL425"/>
  <c r="AK425"/>
  <c r="U425"/>
  <c r="Z425" s="1"/>
  <c r="T425"/>
  <c r="Y425" s="1"/>
  <c r="S425"/>
  <c r="X425" s="1"/>
  <c r="R425"/>
  <c r="W425" s="1"/>
  <c r="Q425"/>
  <c r="V425" s="1"/>
  <c r="AO424"/>
  <c r="AN424"/>
  <c r="AM424"/>
  <c r="AL424"/>
  <c r="AK424"/>
  <c r="U424"/>
  <c r="Z424" s="1"/>
  <c r="T424"/>
  <c r="Y424" s="1"/>
  <c r="S424"/>
  <c r="X424" s="1"/>
  <c r="R424"/>
  <c r="W424" s="1"/>
  <c r="Q424"/>
  <c r="V424" s="1"/>
  <c r="AO422"/>
  <c r="AN422"/>
  <c r="AM422"/>
  <c r="AL422"/>
  <c r="AK422"/>
  <c r="U422"/>
  <c r="Z422" s="1"/>
  <c r="T422"/>
  <c r="Y422" s="1"/>
  <c r="S422"/>
  <c r="X422" s="1"/>
  <c r="R422"/>
  <c r="W422" s="1"/>
  <c r="Q422"/>
  <c r="V422" s="1"/>
  <c r="AO421"/>
  <c r="AN421"/>
  <c r="AM421"/>
  <c r="AL421"/>
  <c r="AK421"/>
  <c r="U421"/>
  <c r="Z421" s="1"/>
  <c r="T421"/>
  <c r="Y421" s="1"/>
  <c r="S421"/>
  <c r="X421" s="1"/>
  <c r="R421"/>
  <c r="W421" s="1"/>
  <c r="Q421"/>
  <c r="V421" s="1"/>
  <c r="AO420"/>
  <c r="AN420"/>
  <c r="AM420"/>
  <c r="AL420"/>
  <c r="AK420"/>
  <c r="U420"/>
  <c r="Z420" s="1"/>
  <c r="T420"/>
  <c r="Y420" s="1"/>
  <c r="S420"/>
  <c r="X420" s="1"/>
  <c r="R420"/>
  <c r="W420" s="1"/>
  <c r="Q420"/>
  <c r="V420" s="1"/>
  <c r="AO419"/>
  <c r="AN419"/>
  <c r="AM419"/>
  <c r="AL419"/>
  <c r="AK419"/>
  <c r="U419"/>
  <c r="Z419" s="1"/>
  <c r="T419"/>
  <c r="Y419" s="1"/>
  <c r="S419"/>
  <c r="X419" s="1"/>
  <c r="R419"/>
  <c r="W419" s="1"/>
  <c r="Q419"/>
  <c r="V419" s="1"/>
  <c r="AO418"/>
  <c r="AN418"/>
  <c r="AM418"/>
  <c r="AL418"/>
  <c r="AK418"/>
  <c r="U418"/>
  <c r="Z418" s="1"/>
  <c r="T418"/>
  <c r="Y418" s="1"/>
  <c r="S418"/>
  <c r="X418" s="1"/>
  <c r="R418"/>
  <c r="W418" s="1"/>
  <c r="Q418"/>
  <c r="V418" s="1"/>
  <c r="AO417"/>
  <c r="AN417"/>
  <c r="AM417"/>
  <c r="AL417"/>
  <c r="AK417"/>
  <c r="U417"/>
  <c r="Z417" s="1"/>
  <c r="T417"/>
  <c r="Y417" s="1"/>
  <c r="S417"/>
  <c r="X417" s="1"/>
  <c r="R417"/>
  <c r="W417" s="1"/>
  <c r="Q417"/>
  <c r="V417" s="1"/>
  <c r="AO416"/>
  <c r="AN416"/>
  <c r="AM416"/>
  <c r="AL416"/>
  <c r="AK416"/>
  <c r="U416"/>
  <c r="Z416" s="1"/>
  <c r="T416"/>
  <c r="Y416" s="1"/>
  <c r="S416"/>
  <c r="X416" s="1"/>
  <c r="R416"/>
  <c r="W416" s="1"/>
  <c r="Q416"/>
  <c r="V416" s="1"/>
  <c r="AO415"/>
  <c r="AN415"/>
  <c r="AM415"/>
  <c r="AL415"/>
  <c r="AK415"/>
  <c r="U415"/>
  <c r="Z415" s="1"/>
  <c r="T415"/>
  <c r="Y415" s="1"/>
  <c r="S415"/>
  <c r="X415" s="1"/>
  <c r="R415"/>
  <c r="W415" s="1"/>
  <c r="Q415"/>
  <c r="V415" s="1"/>
  <c r="AO414"/>
  <c r="AN414"/>
  <c r="AM414"/>
  <c r="AL414"/>
  <c r="AK414"/>
  <c r="U414"/>
  <c r="Z414" s="1"/>
  <c r="T414"/>
  <c r="Y414" s="1"/>
  <c r="S414"/>
  <c r="X414" s="1"/>
  <c r="R414"/>
  <c r="W414" s="1"/>
  <c r="Q414"/>
  <c r="V414" s="1"/>
  <c r="AO413"/>
  <c r="AN413"/>
  <c r="AM413"/>
  <c r="AL413"/>
  <c r="AK413"/>
  <c r="U413"/>
  <c r="Z413" s="1"/>
  <c r="T413"/>
  <c r="Y413" s="1"/>
  <c r="S413"/>
  <c r="X413" s="1"/>
  <c r="R413"/>
  <c r="W413" s="1"/>
  <c r="Q413"/>
  <c r="V413" s="1"/>
  <c r="AO412"/>
  <c r="AN412"/>
  <c r="AM412"/>
  <c r="AL412"/>
  <c r="AK412"/>
  <c r="U412"/>
  <c r="Z412" s="1"/>
  <c r="T412"/>
  <c r="Y412" s="1"/>
  <c r="S412"/>
  <c r="X412" s="1"/>
  <c r="R412"/>
  <c r="W412" s="1"/>
  <c r="Q412"/>
  <c r="V412" s="1"/>
  <c r="AO411"/>
  <c r="AN411"/>
  <c r="AM411"/>
  <c r="AL411"/>
  <c r="AK411"/>
  <c r="U411"/>
  <c r="Z411" s="1"/>
  <c r="T411"/>
  <c r="Y411" s="1"/>
  <c r="S411"/>
  <c r="X411" s="1"/>
  <c r="R411"/>
  <c r="W411" s="1"/>
  <c r="Q411"/>
  <c r="V411" s="1"/>
  <c r="AO410"/>
  <c r="AN410"/>
  <c r="AM410"/>
  <c r="AL410"/>
  <c r="AK410"/>
  <c r="U410"/>
  <c r="Z410" s="1"/>
  <c r="T410"/>
  <c r="Y410" s="1"/>
  <c r="S410"/>
  <c r="X410" s="1"/>
  <c r="R410"/>
  <c r="W410" s="1"/>
  <c r="Q410"/>
  <c r="V410" s="1"/>
  <c r="AO409"/>
  <c r="AN409"/>
  <c r="AM409"/>
  <c r="AL409"/>
  <c r="AK409"/>
  <c r="U409"/>
  <c r="Z409" s="1"/>
  <c r="T409"/>
  <c r="Y409" s="1"/>
  <c r="S409"/>
  <c r="X409" s="1"/>
  <c r="R409"/>
  <c r="W409" s="1"/>
  <c r="Q409"/>
  <c r="V409" s="1"/>
  <c r="AO408"/>
  <c r="AN408"/>
  <c r="AM408"/>
  <c r="AL408"/>
  <c r="AK408"/>
  <c r="U408"/>
  <c r="Z408" s="1"/>
  <c r="T408"/>
  <c r="Y408" s="1"/>
  <c r="S408"/>
  <c r="X408" s="1"/>
  <c r="R408"/>
  <c r="W408" s="1"/>
  <c r="Q408"/>
  <c r="V408" s="1"/>
  <c r="AO407"/>
  <c r="AN407"/>
  <c r="AM407"/>
  <c r="AL407"/>
  <c r="AK407"/>
  <c r="U407"/>
  <c r="Z407" s="1"/>
  <c r="T407"/>
  <c r="Y407" s="1"/>
  <c r="S407"/>
  <c r="X407" s="1"/>
  <c r="R407"/>
  <c r="W407" s="1"/>
  <c r="Q407"/>
  <c r="V407" s="1"/>
  <c r="AO406"/>
  <c r="AN406"/>
  <c r="AM406"/>
  <c r="AL406"/>
  <c r="AK406"/>
  <c r="U406"/>
  <c r="Z406" s="1"/>
  <c r="T406"/>
  <c r="Y406" s="1"/>
  <c r="S406"/>
  <c r="X406" s="1"/>
  <c r="R406"/>
  <c r="W406" s="1"/>
  <c r="Q406"/>
  <c r="V406" s="1"/>
  <c r="AO405"/>
  <c r="AN405"/>
  <c r="AM405"/>
  <c r="AL405"/>
  <c r="AK405"/>
  <c r="U405"/>
  <c r="Z405" s="1"/>
  <c r="T405"/>
  <c r="Y405" s="1"/>
  <c r="S405"/>
  <c r="X405" s="1"/>
  <c r="R405"/>
  <c r="W405" s="1"/>
  <c r="Q405"/>
  <c r="V405" s="1"/>
  <c r="AO404"/>
  <c r="AN404"/>
  <c r="AM404"/>
  <c r="AL404"/>
  <c r="AK404"/>
  <c r="U404"/>
  <c r="Z404" s="1"/>
  <c r="T404"/>
  <c r="Y404" s="1"/>
  <c r="S404"/>
  <c r="X404" s="1"/>
  <c r="R404"/>
  <c r="W404" s="1"/>
  <c r="Q404"/>
  <c r="V404" s="1"/>
  <c r="AO403"/>
  <c r="AN403"/>
  <c r="AM403"/>
  <c r="AL403"/>
  <c r="AK403"/>
  <c r="U403"/>
  <c r="Z403" s="1"/>
  <c r="T403"/>
  <c r="Y403" s="1"/>
  <c r="S403"/>
  <c r="X403" s="1"/>
  <c r="R403"/>
  <c r="W403" s="1"/>
  <c r="Q403"/>
  <c r="V403" s="1"/>
  <c r="AO402"/>
  <c r="AN402"/>
  <c r="AM402"/>
  <c r="AL402"/>
  <c r="AK402"/>
  <c r="U402"/>
  <c r="Z402" s="1"/>
  <c r="T402"/>
  <c r="Y402" s="1"/>
  <c r="S402"/>
  <c r="X402" s="1"/>
  <c r="R402"/>
  <c r="W402" s="1"/>
  <c r="Q402"/>
  <c r="V402" s="1"/>
  <c r="AO401"/>
  <c r="AN401"/>
  <c r="AM401"/>
  <c r="AL401"/>
  <c r="AK401"/>
  <c r="U401"/>
  <c r="Z401" s="1"/>
  <c r="T401"/>
  <c r="Y401" s="1"/>
  <c r="S401"/>
  <c r="X401" s="1"/>
  <c r="R401"/>
  <c r="W401" s="1"/>
  <c r="Q401"/>
  <c r="V401" s="1"/>
  <c r="AO400"/>
  <c r="AN400"/>
  <c r="AM400"/>
  <c r="AL400"/>
  <c r="AK400"/>
  <c r="U400"/>
  <c r="Z400" s="1"/>
  <c r="T400"/>
  <c r="Y400" s="1"/>
  <c r="S400"/>
  <c r="X400" s="1"/>
  <c r="R400"/>
  <c r="W400" s="1"/>
  <c r="Q400"/>
  <c r="V400" s="1"/>
  <c r="AO399"/>
  <c r="AN399"/>
  <c r="AM399"/>
  <c r="AL399"/>
  <c r="AK399"/>
  <c r="U399"/>
  <c r="Z399" s="1"/>
  <c r="T399"/>
  <c r="Y399" s="1"/>
  <c r="S399"/>
  <c r="X399" s="1"/>
  <c r="R399"/>
  <c r="W399" s="1"/>
  <c r="Q399"/>
  <c r="V399" s="1"/>
  <c r="AO398"/>
  <c r="AN398"/>
  <c r="AM398"/>
  <c r="AL398"/>
  <c r="AK398"/>
  <c r="U398"/>
  <c r="Z398" s="1"/>
  <c r="T398"/>
  <c r="Y398" s="1"/>
  <c r="S398"/>
  <c r="X398" s="1"/>
  <c r="R398"/>
  <c r="W398" s="1"/>
  <c r="Q398"/>
  <c r="V398" s="1"/>
  <c r="AO397"/>
  <c r="AN397"/>
  <c r="AM397"/>
  <c r="AL397"/>
  <c r="AK397"/>
  <c r="U397"/>
  <c r="Z397" s="1"/>
  <c r="T397"/>
  <c r="Y397" s="1"/>
  <c r="S397"/>
  <c r="X397" s="1"/>
  <c r="R397"/>
  <c r="W397" s="1"/>
  <c r="Q397"/>
  <c r="V397" s="1"/>
  <c r="AO396"/>
  <c r="AN396"/>
  <c r="AM396"/>
  <c r="AL396"/>
  <c r="AK396"/>
  <c r="U396"/>
  <c r="Z396" s="1"/>
  <c r="T396"/>
  <c r="Y396" s="1"/>
  <c r="S396"/>
  <c r="X396" s="1"/>
  <c r="R396"/>
  <c r="W396" s="1"/>
  <c r="Q396"/>
  <c r="V396" s="1"/>
  <c r="AO395"/>
  <c r="AN395"/>
  <c r="AM395"/>
  <c r="AL395"/>
  <c r="AK395"/>
  <c r="U395"/>
  <c r="Z395" s="1"/>
  <c r="T395"/>
  <c r="Y395" s="1"/>
  <c r="S395"/>
  <c r="X395" s="1"/>
  <c r="R395"/>
  <c r="W395" s="1"/>
  <c r="Q395"/>
  <c r="V395" s="1"/>
  <c r="AO394"/>
  <c r="AN394"/>
  <c r="AM394"/>
  <c r="AL394"/>
  <c r="AK394"/>
  <c r="U394"/>
  <c r="Z394" s="1"/>
  <c r="T394"/>
  <c r="Y394" s="1"/>
  <c r="S394"/>
  <c r="X394" s="1"/>
  <c r="R394"/>
  <c r="W394" s="1"/>
  <c r="Q394"/>
  <c r="V394" s="1"/>
  <c r="AO393"/>
  <c r="AN393"/>
  <c r="AM393"/>
  <c r="AL393"/>
  <c r="AK393"/>
  <c r="U393"/>
  <c r="Z393" s="1"/>
  <c r="T393"/>
  <c r="Y393" s="1"/>
  <c r="S393"/>
  <c r="X393" s="1"/>
  <c r="R393"/>
  <c r="W393" s="1"/>
  <c r="Q393"/>
  <c r="V393" s="1"/>
  <c r="AO392"/>
  <c r="AN392"/>
  <c r="AM392"/>
  <c r="AL392"/>
  <c r="AK392"/>
  <c r="U392"/>
  <c r="Z392" s="1"/>
  <c r="T392"/>
  <c r="Y392" s="1"/>
  <c r="S392"/>
  <c r="X392" s="1"/>
  <c r="R392"/>
  <c r="W392" s="1"/>
  <c r="Q392"/>
  <c r="V392" s="1"/>
  <c r="AO391"/>
  <c r="AN391"/>
  <c r="AM391"/>
  <c r="AL391"/>
  <c r="AK391"/>
  <c r="U391"/>
  <c r="Z391" s="1"/>
  <c r="T391"/>
  <c r="Y391" s="1"/>
  <c r="S391"/>
  <c r="X391" s="1"/>
  <c r="R391"/>
  <c r="W391" s="1"/>
  <c r="Q391"/>
  <c r="V391" s="1"/>
  <c r="AO390"/>
  <c r="AN390"/>
  <c r="AM390"/>
  <c r="AL390"/>
  <c r="AK390"/>
  <c r="U390"/>
  <c r="Z390" s="1"/>
  <c r="T390"/>
  <c r="Y390" s="1"/>
  <c r="S390"/>
  <c r="X390" s="1"/>
  <c r="R390"/>
  <c r="W390" s="1"/>
  <c r="Q390"/>
  <c r="V390" s="1"/>
  <c r="AO389"/>
  <c r="AN389"/>
  <c r="AM389"/>
  <c r="AL389"/>
  <c r="AK389"/>
  <c r="U389"/>
  <c r="Z389" s="1"/>
  <c r="T389"/>
  <c r="Y389" s="1"/>
  <c r="S389"/>
  <c r="X389" s="1"/>
  <c r="R389"/>
  <c r="W389" s="1"/>
  <c r="Q389"/>
  <c r="V389" s="1"/>
  <c r="AO388"/>
  <c r="AN388"/>
  <c r="AM388"/>
  <c r="AL388"/>
  <c r="AK388"/>
  <c r="U388"/>
  <c r="Z388" s="1"/>
  <c r="T388"/>
  <c r="Y388" s="1"/>
  <c r="S388"/>
  <c r="X388" s="1"/>
  <c r="R388"/>
  <c r="W388" s="1"/>
  <c r="Q388"/>
  <c r="V388" s="1"/>
  <c r="AO387"/>
  <c r="AN387"/>
  <c r="AM387"/>
  <c r="AL387"/>
  <c r="AK387"/>
  <c r="U387"/>
  <c r="Z387" s="1"/>
  <c r="T387"/>
  <c r="Y387" s="1"/>
  <c r="S387"/>
  <c r="X387" s="1"/>
  <c r="R387"/>
  <c r="W387" s="1"/>
  <c r="Q387"/>
  <c r="V387" s="1"/>
  <c r="AO386"/>
  <c r="AN386"/>
  <c r="AM386"/>
  <c r="AL386"/>
  <c r="AK386"/>
  <c r="U386"/>
  <c r="Z386" s="1"/>
  <c r="T386"/>
  <c r="Y386" s="1"/>
  <c r="S386"/>
  <c r="X386" s="1"/>
  <c r="R386"/>
  <c r="W386" s="1"/>
  <c r="Q386"/>
  <c r="V386" s="1"/>
  <c r="AO385"/>
  <c r="AN385"/>
  <c r="AM385"/>
  <c r="AL385"/>
  <c r="AK385"/>
  <c r="U385"/>
  <c r="Z385" s="1"/>
  <c r="T385"/>
  <c r="Y385" s="1"/>
  <c r="S385"/>
  <c r="X385" s="1"/>
  <c r="R385"/>
  <c r="W385" s="1"/>
  <c r="Q385"/>
  <c r="V385" s="1"/>
  <c r="AO384"/>
  <c r="AN384"/>
  <c r="AM384"/>
  <c r="AL384"/>
  <c r="AK384"/>
  <c r="U384"/>
  <c r="Z384" s="1"/>
  <c r="T384"/>
  <c r="Y384" s="1"/>
  <c r="S384"/>
  <c r="X384" s="1"/>
  <c r="R384"/>
  <c r="W384" s="1"/>
  <c r="Q384"/>
  <c r="V384" s="1"/>
  <c r="AO383"/>
  <c r="AN383"/>
  <c r="AM383"/>
  <c r="AL383"/>
  <c r="AK383"/>
  <c r="U383"/>
  <c r="Z383" s="1"/>
  <c r="T383"/>
  <c r="Y383" s="1"/>
  <c r="S383"/>
  <c r="X383" s="1"/>
  <c r="R383"/>
  <c r="W383" s="1"/>
  <c r="Q383"/>
  <c r="V383" s="1"/>
  <c r="AO381"/>
  <c r="AN381"/>
  <c r="AM381"/>
  <c r="AL381"/>
  <c r="AK381"/>
  <c r="U381"/>
  <c r="Z381" s="1"/>
  <c r="T381"/>
  <c r="Y381" s="1"/>
  <c r="S381"/>
  <c r="X381" s="1"/>
  <c r="R381"/>
  <c r="W381" s="1"/>
  <c r="Q381"/>
  <c r="V381" s="1"/>
  <c r="AO380"/>
  <c r="AN380"/>
  <c r="AM380"/>
  <c r="AL380"/>
  <c r="AK380"/>
  <c r="U380"/>
  <c r="Z380" s="1"/>
  <c r="T380"/>
  <c r="Y380" s="1"/>
  <c r="S380"/>
  <c r="X380" s="1"/>
  <c r="R380"/>
  <c r="W380" s="1"/>
  <c r="Q380"/>
  <c r="V380" s="1"/>
  <c r="AO379"/>
  <c r="AN379"/>
  <c r="AM379"/>
  <c r="AL379"/>
  <c r="AK379"/>
  <c r="U379"/>
  <c r="Z379" s="1"/>
  <c r="T379"/>
  <c r="Y379" s="1"/>
  <c r="S379"/>
  <c r="X379" s="1"/>
  <c r="R379"/>
  <c r="W379" s="1"/>
  <c r="Q379"/>
  <c r="V379" s="1"/>
  <c r="AO378"/>
  <c r="AN378"/>
  <c r="AM378"/>
  <c r="AL378"/>
  <c r="AK378"/>
  <c r="U378"/>
  <c r="Z378" s="1"/>
  <c r="T378"/>
  <c r="Y378" s="1"/>
  <c r="S378"/>
  <c r="X378" s="1"/>
  <c r="R378"/>
  <c r="W378" s="1"/>
  <c r="Q378"/>
  <c r="V378" s="1"/>
  <c r="AO377"/>
  <c r="AN377"/>
  <c r="AM377"/>
  <c r="AL377"/>
  <c r="AK377"/>
  <c r="U377"/>
  <c r="Z377" s="1"/>
  <c r="T377"/>
  <c r="Y377" s="1"/>
  <c r="S377"/>
  <c r="X377" s="1"/>
  <c r="R377"/>
  <c r="W377" s="1"/>
  <c r="Q377"/>
  <c r="V377" s="1"/>
  <c r="AO376"/>
  <c r="AN376"/>
  <c r="AM376"/>
  <c r="AL376"/>
  <c r="AK376"/>
  <c r="U376"/>
  <c r="Z376" s="1"/>
  <c r="T376"/>
  <c r="Y376" s="1"/>
  <c r="S376"/>
  <c r="X376" s="1"/>
  <c r="R376"/>
  <c r="W376" s="1"/>
  <c r="Q376"/>
  <c r="V376" s="1"/>
  <c r="AO375"/>
  <c r="AN375"/>
  <c r="AM375"/>
  <c r="AL375"/>
  <c r="AK375"/>
  <c r="U375"/>
  <c r="Z375" s="1"/>
  <c r="T375"/>
  <c r="Y375" s="1"/>
  <c r="S375"/>
  <c r="X375" s="1"/>
  <c r="R375"/>
  <c r="W375" s="1"/>
  <c r="Q375"/>
  <c r="V375" s="1"/>
  <c r="AO374"/>
  <c r="AN374"/>
  <c r="AM374"/>
  <c r="AL374"/>
  <c r="AK374"/>
  <c r="U374"/>
  <c r="Z374" s="1"/>
  <c r="T374"/>
  <c r="Y374" s="1"/>
  <c r="S374"/>
  <c r="X374" s="1"/>
  <c r="R374"/>
  <c r="W374" s="1"/>
  <c r="Q374"/>
  <c r="V374" s="1"/>
  <c r="AO373"/>
  <c r="AN373"/>
  <c r="AM373"/>
  <c r="AL373"/>
  <c r="AK373"/>
  <c r="U373"/>
  <c r="Z373" s="1"/>
  <c r="T373"/>
  <c r="Y373" s="1"/>
  <c r="S373"/>
  <c r="X373" s="1"/>
  <c r="R373"/>
  <c r="W373" s="1"/>
  <c r="Q373"/>
  <c r="V373" s="1"/>
  <c r="AO372"/>
  <c r="AN372"/>
  <c r="AM372"/>
  <c r="AL372"/>
  <c r="AK372"/>
  <c r="U372"/>
  <c r="Z372" s="1"/>
  <c r="T372"/>
  <c r="Y372" s="1"/>
  <c r="S372"/>
  <c r="X372" s="1"/>
  <c r="R372"/>
  <c r="W372" s="1"/>
  <c r="Q372"/>
  <c r="V372" s="1"/>
  <c r="AO371"/>
  <c r="AN371"/>
  <c r="AM371"/>
  <c r="AL371"/>
  <c r="AK371"/>
  <c r="U371"/>
  <c r="Z371" s="1"/>
  <c r="T371"/>
  <c r="Y371" s="1"/>
  <c r="S371"/>
  <c r="X371" s="1"/>
  <c r="R371"/>
  <c r="W371" s="1"/>
  <c r="Q371"/>
  <c r="V371" s="1"/>
  <c r="AO370"/>
  <c r="AN370"/>
  <c r="AM370"/>
  <c r="AL370"/>
  <c r="AK370"/>
  <c r="U370"/>
  <c r="Z370" s="1"/>
  <c r="T370"/>
  <c r="Y370" s="1"/>
  <c r="S370"/>
  <c r="X370" s="1"/>
  <c r="R370"/>
  <c r="W370" s="1"/>
  <c r="Q370"/>
  <c r="V370" s="1"/>
  <c r="AO369"/>
  <c r="AN369"/>
  <c r="AM369"/>
  <c r="AL369"/>
  <c r="AK369"/>
  <c r="U369"/>
  <c r="Z369" s="1"/>
  <c r="T369"/>
  <c r="Y369" s="1"/>
  <c r="S369"/>
  <c r="X369" s="1"/>
  <c r="R369"/>
  <c r="W369" s="1"/>
  <c r="Q369"/>
  <c r="V369" s="1"/>
  <c r="AO368"/>
  <c r="AN368"/>
  <c r="AM368"/>
  <c r="AL368"/>
  <c r="AK368"/>
  <c r="U368"/>
  <c r="Z368" s="1"/>
  <c r="T368"/>
  <c r="Y368" s="1"/>
  <c r="S368"/>
  <c r="X368" s="1"/>
  <c r="R368"/>
  <c r="W368" s="1"/>
  <c r="Q368"/>
  <c r="V368" s="1"/>
  <c r="AO367"/>
  <c r="AN367"/>
  <c r="AM367"/>
  <c r="AL367"/>
  <c r="AK367"/>
  <c r="U367"/>
  <c r="Z367" s="1"/>
  <c r="T367"/>
  <c r="Y367" s="1"/>
  <c r="S367"/>
  <c r="X367" s="1"/>
  <c r="R367"/>
  <c r="W367" s="1"/>
  <c r="Q367"/>
  <c r="V367" s="1"/>
  <c r="AO366"/>
  <c r="AN366"/>
  <c r="AM366"/>
  <c r="AL366"/>
  <c r="AK366"/>
  <c r="U366"/>
  <c r="Z366" s="1"/>
  <c r="T366"/>
  <c r="Y366" s="1"/>
  <c r="S366"/>
  <c r="X366" s="1"/>
  <c r="R366"/>
  <c r="W366" s="1"/>
  <c r="Q366"/>
  <c r="V366" s="1"/>
  <c r="AO365"/>
  <c r="AN365"/>
  <c r="AM365"/>
  <c r="AL365"/>
  <c r="AK365"/>
  <c r="U365"/>
  <c r="Z365" s="1"/>
  <c r="T365"/>
  <c r="Y365" s="1"/>
  <c r="S365"/>
  <c r="X365" s="1"/>
  <c r="R365"/>
  <c r="W365" s="1"/>
  <c r="Q365"/>
  <c r="V365" s="1"/>
  <c r="AO364"/>
  <c r="AN364"/>
  <c r="AM364"/>
  <c r="AL364"/>
  <c r="AK364"/>
  <c r="U364"/>
  <c r="Z364" s="1"/>
  <c r="T364"/>
  <c r="Y364" s="1"/>
  <c r="S364"/>
  <c r="X364" s="1"/>
  <c r="R364"/>
  <c r="W364" s="1"/>
  <c r="Q364"/>
  <c r="V364" s="1"/>
  <c r="AO363"/>
  <c r="AN363"/>
  <c r="AM363"/>
  <c r="AL363"/>
  <c r="AK363"/>
  <c r="U363"/>
  <c r="Z363" s="1"/>
  <c r="T363"/>
  <c r="Y363" s="1"/>
  <c r="S363"/>
  <c r="X363" s="1"/>
  <c r="R363"/>
  <c r="W363" s="1"/>
  <c r="Q363"/>
  <c r="V363" s="1"/>
  <c r="AO362"/>
  <c r="AN362"/>
  <c r="AM362"/>
  <c r="AL362"/>
  <c r="AK362"/>
  <c r="U362"/>
  <c r="Z362" s="1"/>
  <c r="T362"/>
  <c r="Y362" s="1"/>
  <c r="S362"/>
  <c r="X362" s="1"/>
  <c r="R362"/>
  <c r="W362" s="1"/>
  <c r="Q362"/>
  <c r="V362" s="1"/>
  <c r="AO361"/>
  <c r="AN361"/>
  <c r="AM361"/>
  <c r="AL361"/>
  <c r="AK361"/>
  <c r="U361"/>
  <c r="Z361" s="1"/>
  <c r="T361"/>
  <c r="Y361" s="1"/>
  <c r="S361"/>
  <c r="X361" s="1"/>
  <c r="R361"/>
  <c r="W361" s="1"/>
  <c r="Q361"/>
  <c r="V361" s="1"/>
  <c r="AO360"/>
  <c r="AN360"/>
  <c r="AM360"/>
  <c r="AL360"/>
  <c r="AK360"/>
  <c r="U360"/>
  <c r="Z360" s="1"/>
  <c r="T360"/>
  <c r="Y360" s="1"/>
  <c r="S360"/>
  <c r="X360" s="1"/>
  <c r="R360"/>
  <c r="W360" s="1"/>
  <c r="Q360"/>
  <c r="V360" s="1"/>
  <c r="AO359"/>
  <c r="AN359"/>
  <c r="AM359"/>
  <c r="AL359"/>
  <c r="AK359"/>
  <c r="U359"/>
  <c r="Z359" s="1"/>
  <c r="T359"/>
  <c r="Y359" s="1"/>
  <c r="S359"/>
  <c r="X359" s="1"/>
  <c r="R359"/>
  <c r="W359" s="1"/>
  <c r="Q359"/>
  <c r="V359" s="1"/>
  <c r="AO358"/>
  <c r="AN358"/>
  <c r="AM358"/>
  <c r="AL358"/>
  <c r="AK358"/>
  <c r="U358"/>
  <c r="Z358" s="1"/>
  <c r="T358"/>
  <c r="Y358" s="1"/>
  <c r="S358"/>
  <c r="X358" s="1"/>
  <c r="R358"/>
  <c r="W358" s="1"/>
  <c r="Q358"/>
  <c r="V358" s="1"/>
  <c r="AO357"/>
  <c r="AN357"/>
  <c r="AM357"/>
  <c r="AL357"/>
  <c r="AK357"/>
  <c r="U357"/>
  <c r="Z357" s="1"/>
  <c r="T357"/>
  <c r="Y357" s="1"/>
  <c r="S357"/>
  <c r="X357" s="1"/>
  <c r="R357"/>
  <c r="W357" s="1"/>
  <c r="Q357"/>
  <c r="V357" s="1"/>
  <c r="AO356"/>
  <c r="AN356"/>
  <c r="AM356"/>
  <c r="AL356"/>
  <c r="AK356"/>
  <c r="U356"/>
  <c r="Z356" s="1"/>
  <c r="T356"/>
  <c r="Y356" s="1"/>
  <c r="S356"/>
  <c r="X356" s="1"/>
  <c r="R356"/>
  <c r="W356" s="1"/>
  <c r="Q356"/>
  <c r="V356" s="1"/>
  <c r="AO355"/>
  <c r="AN355"/>
  <c r="AM355"/>
  <c r="AL355"/>
  <c r="AK355"/>
  <c r="U355"/>
  <c r="Z355" s="1"/>
  <c r="T355"/>
  <c r="Y355" s="1"/>
  <c r="S355"/>
  <c r="X355" s="1"/>
  <c r="R355"/>
  <c r="W355" s="1"/>
  <c r="Q355"/>
  <c r="V355" s="1"/>
  <c r="AO354"/>
  <c r="AN354"/>
  <c r="AM354"/>
  <c r="AL354"/>
  <c r="AK354"/>
  <c r="U354"/>
  <c r="Z354" s="1"/>
  <c r="T354"/>
  <c r="Y354" s="1"/>
  <c r="S354"/>
  <c r="X354" s="1"/>
  <c r="R354"/>
  <c r="W354" s="1"/>
  <c r="Q354"/>
  <c r="V354" s="1"/>
  <c r="AO353"/>
  <c r="AN353"/>
  <c r="AM353"/>
  <c r="AL353"/>
  <c r="AK353"/>
  <c r="U353"/>
  <c r="Z353" s="1"/>
  <c r="T353"/>
  <c r="Y353" s="1"/>
  <c r="S353"/>
  <c r="X353" s="1"/>
  <c r="R353"/>
  <c r="W353" s="1"/>
  <c r="Q353"/>
  <c r="V353" s="1"/>
  <c r="AO352"/>
  <c r="AN352"/>
  <c r="AM352"/>
  <c r="AL352"/>
  <c r="AK352"/>
  <c r="U352"/>
  <c r="Z352" s="1"/>
  <c r="T352"/>
  <c r="Y352" s="1"/>
  <c r="S352"/>
  <c r="X352" s="1"/>
  <c r="R352"/>
  <c r="W352" s="1"/>
  <c r="Q352"/>
  <c r="V352" s="1"/>
  <c r="AO351"/>
  <c r="AN351"/>
  <c r="AM351"/>
  <c r="AL351"/>
  <c r="AK351"/>
  <c r="U351"/>
  <c r="Z351" s="1"/>
  <c r="T351"/>
  <c r="Y351" s="1"/>
  <c r="S351"/>
  <c r="X351" s="1"/>
  <c r="R351"/>
  <c r="W351" s="1"/>
  <c r="Q351"/>
  <c r="V351" s="1"/>
  <c r="AO350"/>
  <c r="AN350"/>
  <c r="AM350"/>
  <c r="AL350"/>
  <c r="AK350"/>
  <c r="U350"/>
  <c r="Z350" s="1"/>
  <c r="T350"/>
  <c r="Y350" s="1"/>
  <c r="S350"/>
  <c r="X350" s="1"/>
  <c r="R350"/>
  <c r="W350" s="1"/>
  <c r="Q350"/>
  <c r="V350" s="1"/>
  <c r="AO349"/>
  <c r="AN349"/>
  <c r="AM349"/>
  <c r="AL349"/>
  <c r="AK349"/>
  <c r="U349"/>
  <c r="Z349" s="1"/>
  <c r="T349"/>
  <c r="Y349" s="1"/>
  <c r="S349"/>
  <c r="X349" s="1"/>
  <c r="R349"/>
  <c r="W349" s="1"/>
  <c r="Q349"/>
  <c r="V349" s="1"/>
  <c r="AO348"/>
  <c r="AN348"/>
  <c r="AM348"/>
  <c r="AL348"/>
  <c r="AK348"/>
  <c r="U348"/>
  <c r="Z348" s="1"/>
  <c r="T348"/>
  <c r="Y348" s="1"/>
  <c r="S348"/>
  <c r="X348" s="1"/>
  <c r="R348"/>
  <c r="W348" s="1"/>
  <c r="Q348"/>
  <c r="V348" s="1"/>
  <c r="AO347"/>
  <c r="AN347"/>
  <c r="AM347"/>
  <c r="AL347"/>
  <c r="AK347"/>
  <c r="U347"/>
  <c r="Z347" s="1"/>
  <c r="T347"/>
  <c r="Y347" s="1"/>
  <c r="S347"/>
  <c r="X347" s="1"/>
  <c r="R347"/>
  <c r="W347" s="1"/>
  <c r="Q347"/>
  <c r="V347" s="1"/>
  <c r="AO346"/>
  <c r="AN346"/>
  <c r="AM346"/>
  <c r="AL346"/>
  <c r="AK346"/>
  <c r="U346"/>
  <c r="Z346" s="1"/>
  <c r="T346"/>
  <c r="Y346" s="1"/>
  <c r="S346"/>
  <c r="X346" s="1"/>
  <c r="R346"/>
  <c r="W346" s="1"/>
  <c r="Q346"/>
  <c r="V346" s="1"/>
  <c r="AO345"/>
  <c r="AN345"/>
  <c r="AM345"/>
  <c r="AL345"/>
  <c r="AK345"/>
  <c r="U345"/>
  <c r="Z345" s="1"/>
  <c r="T345"/>
  <c r="Y345" s="1"/>
  <c r="S345"/>
  <c r="X345" s="1"/>
  <c r="R345"/>
  <c r="W345" s="1"/>
  <c r="Q345"/>
  <c r="V345" s="1"/>
  <c r="AO344"/>
  <c r="AN344"/>
  <c r="AM344"/>
  <c r="AL344"/>
  <c r="AK344"/>
  <c r="U344"/>
  <c r="Z344" s="1"/>
  <c r="T344"/>
  <c r="Y344" s="1"/>
  <c r="S344"/>
  <c r="X344" s="1"/>
  <c r="R344"/>
  <c r="W344" s="1"/>
  <c r="Q344"/>
  <c r="V344" s="1"/>
  <c r="AO343"/>
  <c r="AN343"/>
  <c r="AM343"/>
  <c r="AL343"/>
  <c r="AK343"/>
  <c r="U343"/>
  <c r="Z343" s="1"/>
  <c r="T343"/>
  <c r="Y343" s="1"/>
  <c r="S343"/>
  <c r="X343" s="1"/>
  <c r="R343"/>
  <c r="W343" s="1"/>
  <c r="Q343"/>
  <c r="V343" s="1"/>
  <c r="AO342"/>
  <c r="AN342"/>
  <c r="AM342"/>
  <c r="AL342"/>
  <c r="AK342"/>
  <c r="U342"/>
  <c r="Z342" s="1"/>
  <c r="T342"/>
  <c r="Y342" s="1"/>
  <c r="S342"/>
  <c r="X342" s="1"/>
  <c r="R342"/>
  <c r="W342" s="1"/>
  <c r="Q342"/>
  <c r="V342" s="1"/>
  <c r="AO341"/>
  <c r="AN341"/>
  <c r="AM341"/>
  <c r="AL341"/>
  <c r="AK341"/>
  <c r="U341"/>
  <c r="Z341" s="1"/>
  <c r="T341"/>
  <c r="Y341" s="1"/>
  <c r="S341"/>
  <c r="X341" s="1"/>
  <c r="R341"/>
  <c r="W341" s="1"/>
  <c r="Q341"/>
  <c r="V341" s="1"/>
  <c r="AO340"/>
  <c r="AN340"/>
  <c r="AM340"/>
  <c r="AL340"/>
  <c r="AK340"/>
  <c r="U340"/>
  <c r="Z340" s="1"/>
  <c r="T340"/>
  <c r="Y340" s="1"/>
  <c r="S340"/>
  <c r="X340" s="1"/>
  <c r="R340"/>
  <c r="W340" s="1"/>
  <c r="Q340"/>
  <c r="V340" s="1"/>
  <c r="AO339"/>
  <c r="AN339"/>
  <c r="AM339"/>
  <c r="AL339"/>
  <c r="AK339"/>
  <c r="U339"/>
  <c r="Z339" s="1"/>
  <c r="T339"/>
  <c r="Y339" s="1"/>
  <c r="S339"/>
  <c r="X339" s="1"/>
  <c r="R339"/>
  <c r="W339" s="1"/>
  <c r="Q339"/>
  <c r="V339" s="1"/>
  <c r="AO338"/>
  <c r="AN338"/>
  <c r="AM338"/>
  <c r="AL338"/>
  <c r="AK338"/>
  <c r="U338"/>
  <c r="Z338" s="1"/>
  <c r="T338"/>
  <c r="Y338" s="1"/>
  <c r="S338"/>
  <c r="X338" s="1"/>
  <c r="R338"/>
  <c r="W338" s="1"/>
  <c r="Q338"/>
  <c r="V338" s="1"/>
  <c r="AO337"/>
  <c r="AN337"/>
  <c r="AM337"/>
  <c r="AL337"/>
  <c r="AK337"/>
  <c r="U337"/>
  <c r="Z337" s="1"/>
  <c r="T337"/>
  <c r="Y337" s="1"/>
  <c r="S337"/>
  <c r="X337" s="1"/>
  <c r="R337"/>
  <c r="W337" s="1"/>
  <c r="Q337"/>
  <c r="V337" s="1"/>
  <c r="AO336"/>
  <c r="AN336"/>
  <c r="AM336"/>
  <c r="AL336"/>
  <c r="AK336"/>
  <c r="U336"/>
  <c r="Z336" s="1"/>
  <c r="T336"/>
  <c r="Y336" s="1"/>
  <c r="S336"/>
  <c r="X336" s="1"/>
  <c r="R336"/>
  <c r="W336" s="1"/>
  <c r="Q336"/>
  <c r="V336" s="1"/>
  <c r="AO335"/>
  <c r="AN335"/>
  <c r="AM335"/>
  <c r="AL335"/>
  <c r="AK335"/>
  <c r="U335"/>
  <c r="Z335" s="1"/>
  <c r="T335"/>
  <c r="Y335" s="1"/>
  <c r="S335"/>
  <c r="X335" s="1"/>
  <c r="R335"/>
  <c r="W335" s="1"/>
  <c r="Q335"/>
  <c r="V335" s="1"/>
  <c r="AO334"/>
  <c r="AN334"/>
  <c r="AM334"/>
  <c r="AL334"/>
  <c r="AK334"/>
  <c r="U334"/>
  <c r="Z334" s="1"/>
  <c r="T334"/>
  <c r="Y334" s="1"/>
  <c r="S334"/>
  <c r="X334" s="1"/>
  <c r="R334"/>
  <c r="W334" s="1"/>
  <c r="Q334"/>
  <c r="V334" s="1"/>
  <c r="AO333"/>
  <c r="AN333"/>
  <c r="AM333"/>
  <c r="AL333"/>
  <c r="AK333"/>
  <c r="U333"/>
  <c r="Z333" s="1"/>
  <c r="T333"/>
  <c r="Y333" s="1"/>
  <c r="S333"/>
  <c r="X333" s="1"/>
  <c r="R333"/>
  <c r="W333" s="1"/>
  <c r="Q333"/>
  <c r="V333" s="1"/>
  <c r="AO332"/>
  <c r="AN332"/>
  <c r="AM332"/>
  <c r="AL332"/>
  <c r="AK332"/>
  <c r="U332"/>
  <c r="Z332" s="1"/>
  <c r="T332"/>
  <c r="Y332" s="1"/>
  <c r="S332"/>
  <c r="X332" s="1"/>
  <c r="R332"/>
  <c r="W332" s="1"/>
  <c r="Q332"/>
  <c r="V332" s="1"/>
  <c r="AO331"/>
  <c r="AN331"/>
  <c r="AM331"/>
  <c r="AL331"/>
  <c r="AK331"/>
  <c r="U331"/>
  <c r="Z331" s="1"/>
  <c r="T331"/>
  <c r="Y331" s="1"/>
  <c r="S331"/>
  <c r="X331" s="1"/>
  <c r="R331"/>
  <c r="W331" s="1"/>
  <c r="Q331"/>
  <c r="V331" s="1"/>
  <c r="AO330"/>
  <c r="AN330"/>
  <c r="AM330"/>
  <c r="AL330"/>
  <c r="AK330"/>
  <c r="U330"/>
  <c r="Z330" s="1"/>
  <c r="T330"/>
  <c r="Y330" s="1"/>
  <c r="S330"/>
  <c r="X330" s="1"/>
  <c r="R330"/>
  <c r="W330" s="1"/>
  <c r="Q330"/>
  <c r="V330" s="1"/>
  <c r="AO329"/>
  <c r="AN329"/>
  <c r="AM329"/>
  <c r="AL329"/>
  <c r="AK329"/>
  <c r="U329"/>
  <c r="Z329" s="1"/>
  <c r="T329"/>
  <c r="Y329" s="1"/>
  <c r="S329"/>
  <c r="X329" s="1"/>
  <c r="R329"/>
  <c r="W329" s="1"/>
  <c r="Q329"/>
  <c r="V329" s="1"/>
  <c r="AO327"/>
  <c r="AN327"/>
  <c r="AM327"/>
  <c r="AL327"/>
  <c r="AK327"/>
  <c r="U327"/>
  <c r="Z327" s="1"/>
  <c r="T327"/>
  <c r="Y327" s="1"/>
  <c r="S327"/>
  <c r="X327" s="1"/>
  <c r="R327"/>
  <c r="W327" s="1"/>
  <c r="Q327"/>
  <c r="V327" s="1"/>
  <c r="AO326"/>
  <c r="AN326"/>
  <c r="AM326"/>
  <c r="AL326"/>
  <c r="AK326"/>
  <c r="U326"/>
  <c r="Z326" s="1"/>
  <c r="T326"/>
  <c r="Y326" s="1"/>
  <c r="S326"/>
  <c r="X326" s="1"/>
  <c r="R326"/>
  <c r="W326" s="1"/>
  <c r="Q326"/>
  <c r="V326" s="1"/>
  <c r="AO325"/>
  <c r="AN325"/>
  <c r="AM325"/>
  <c r="AL325"/>
  <c r="AK325"/>
  <c r="U325"/>
  <c r="Z325" s="1"/>
  <c r="T325"/>
  <c r="Y325" s="1"/>
  <c r="S325"/>
  <c r="X325" s="1"/>
  <c r="R325"/>
  <c r="W325" s="1"/>
  <c r="Q325"/>
  <c r="V325" s="1"/>
  <c r="AO324"/>
  <c r="AN324"/>
  <c r="AM324"/>
  <c r="AL324"/>
  <c r="AK324"/>
  <c r="U324"/>
  <c r="Z324" s="1"/>
  <c r="T324"/>
  <c r="Y324" s="1"/>
  <c r="S324"/>
  <c r="X324" s="1"/>
  <c r="R324"/>
  <c r="W324" s="1"/>
  <c r="Q324"/>
  <c r="V324" s="1"/>
  <c r="AO323"/>
  <c r="AN323"/>
  <c r="AM323"/>
  <c r="AL323"/>
  <c r="AK323"/>
  <c r="U323"/>
  <c r="Z323" s="1"/>
  <c r="T323"/>
  <c r="Y323" s="1"/>
  <c r="S323"/>
  <c r="X323" s="1"/>
  <c r="R323"/>
  <c r="W323" s="1"/>
  <c r="Q323"/>
  <c r="V323" s="1"/>
  <c r="AO322"/>
  <c r="AN322"/>
  <c r="AM322"/>
  <c r="AL322"/>
  <c r="AK322"/>
  <c r="U322"/>
  <c r="Z322" s="1"/>
  <c r="T322"/>
  <c r="Y322" s="1"/>
  <c r="S322"/>
  <c r="X322" s="1"/>
  <c r="R322"/>
  <c r="W322" s="1"/>
  <c r="Q322"/>
  <c r="V322" s="1"/>
  <c r="AO321"/>
  <c r="AN321"/>
  <c r="AM321"/>
  <c r="AL321"/>
  <c r="AK321"/>
  <c r="U321"/>
  <c r="Z321" s="1"/>
  <c r="T321"/>
  <c r="Y321" s="1"/>
  <c r="S321"/>
  <c r="X321" s="1"/>
  <c r="R321"/>
  <c r="W321" s="1"/>
  <c r="Q321"/>
  <c r="V321" s="1"/>
  <c r="AO320"/>
  <c r="AN320"/>
  <c r="AM320"/>
  <c r="AL320"/>
  <c r="AK320"/>
  <c r="U320"/>
  <c r="Z320" s="1"/>
  <c r="T320"/>
  <c r="Y320" s="1"/>
  <c r="S320"/>
  <c r="X320" s="1"/>
  <c r="R320"/>
  <c r="W320" s="1"/>
  <c r="Q320"/>
  <c r="V320" s="1"/>
  <c r="AO319"/>
  <c r="AN319"/>
  <c r="AM319"/>
  <c r="AL319"/>
  <c r="AK319"/>
  <c r="U319"/>
  <c r="Z319" s="1"/>
  <c r="T319"/>
  <c r="Y319" s="1"/>
  <c r="S319"/>
  <c r="X319" s="1"/>
  <c r="R319"/>
  <c r="W319" s="1"/>
  <c r="Q319"/>
  <c r="V319" s="1"/>
  <c r="AO318"/>
  <c r="AN318"/>
  <c r="AM318"/>
  <c r="AL318"/>
  <c r="AK318"/>
  <c r="U318"/>
  <c r="Z318" s="1"/>
  <c r="T318"/>
  <c r="Y318" s="1"/>
  <c r="S318"/>
  <c r="X318" s="1"/>
  <c r="R318"/>
  <c r="W318" s="1"/>
  <c r="Q318"/>
  <c r="V318" s="1"/>
  <c r="AO317"/>
  <c r="AN317"/>
  <c r="AM317"/>
  <c r="AL317"/>
  <c r="AK317"/>
  <c r="U317"/>
  <c r="Z317" s="1"/>
  <c r="T317"/>
  <c r="Y317" s="1"/>
  <c r="S317"/>
  <c r="X317" s="1"/>
  <c r="R317"/>
  <c r="W317" s="1"/>
  <c r="Q317"/>
  <c r="V317" s="1"/>
  <c r="AO316"/>
  <c r="AN316"/>
  <c r="AM316"/>
  <c r="AL316"/>
  <c r="AK316"/>
  <c r="U316"/>
  <c r="Z316" s="1"/>
  <c r="T316"/>
  <c r="Y316" s="1"/>
  <c r="S316"/>
  <c r="X316" s="1"/>
  <c r="R316"/>
  <c r="W316" s="1"/>
  <c r="Q316"/>
  <c r="V316" s="1"/>
  <c r="AO315"/>
  <c r="AN315"/>
  <c r="AM315"/>
  <c r="AL315"/>
  <c r="AK315"/>
  <c r="U315"/>
  <c r="Z315" s="1"/>
  <c r="T315"/>
  <c r="Y315" s="1"/>
  <c r="S315"/>
  <c r="X315" s="1"/>
  <c r="R315"/>
  <c r="W315" s="1"/>
  <c r="Q315"/>
  <c r="V315" s="1"/>
  <c r="AO314"/>
  <c r="AN314"/>
  <c r="AM314"/>
  <c r="AL314"/>
  <c r="AK314"/>
  <c r="U314"/>
  <c r="Z314" s="1"/>
  <c r="T314"/>
  <c r="Y314" s="1"/>
  <c r="S314"/>
  <c r="X314" s="1"/>
  <c r="R314"/>
  <c r="W314" s="1"/>
  <c r="Q314"/>
  <c r="V314" s="1"/>
  <c r="AO313"/>
  <c r="AN313"/>
  <c r="AM313"/>
  <c r="AL313"/>
  <c r="AK313"/>
  <c r="U313"/>
  <c r="Z313" s="1"/>
  <c r="T313"/>
  <c r="Y313" s="1"/>
  <c r="S313"/>
  <c r="X313" s="1"/>
  <c r="R313"/>
  <c r="W313" s="1"/>
  <c r="Q313"/>
  <c r="V313" s="1"/>
  <c r="AO312"/>
  <c r="AN312"/>
  <c r="AM312"/>
  <c r="AL312"/>
  <c r="AK312"/>
  <c r="U312"/>
  <c r="Z312" s="1"/>
  <c r="T312"/>
  <c r="Y312" s="1"/>
  <c r="S312"/>
  <c r="X312" s="1"/>
  <c r="R312"/>
  <c r="W312" s="1"/>
  <c r="Q312"/>
  <c r="V312" s="1"/>
  <c r="AO311"/>
  <c r="AN311"/>
  <c r="AM311"/>
  <c r="AL311"/>
  <c r="AK311"/>
  <c r="U311"/>
  <c r="Z311" s="1"/>
  <c r="T311"/>
  <c r="Y311" s="1"/>
  <c r="S311"/>
  <c r="X311" s="1"/>
  <c r="R311"/>
  <c r="W311" s="1"/>
  <c r="Q311"/>
  <c r="V311" s="1"/>
  <c r="AO310"/>
  <c r="AN310"/>
  <c r="AM310"/>
  <c r="AL310"/>
  <c r="AK310"/>
  <c r="U310"/>
  <c r="Z310" s="1"/>
  <c r="T310"/>
  <c r="Y310" s="1"/>
  <c r="S310"/>
  <c r="X310" s="1"/>
  <c r="R310"/>
  <c r="W310" s="1"/>
  <c r="Q310"/>
  <c r="V310" s="1"/>
  <c r="AO309"/>
  <c r="AN309"/>
  <c r="AM309"/>
  <c r="AL309"/>
  <c r="AK309"/>
  <c r="U309"/>
  <c r="Z309" s="1"/>
  <c r="T309"/>
  <c r="Y309" s="1"/>
  <c r="S309"/>
  <c r="X309" s="1"/>
  <c r="R309"/>
  <c r="W309" s="1"/>
  <c r="Q309"/>
  <c r="V309" s="1"/>
  <c r="AO308"/>
  <c r="AN308"/>
  <c r="AM308"/>
  <c r="AL308"/>
  <c r="AK308"/>
  <c r="U308"/>
  <c r="Z308" s="1"/>
  <c r="T308"/>
  <c r="Y308" s="1"/>
  <c r="S308"/>
  <c r="X308" s="1"/>
  <c r="R308"/>
  <c r="W308" s="1"/>
  <c r="Q308"/>
  <c r="V308" s="1"/>
  <c r="AO307"/>
  <c r="AN307"/>
  <c r="AM307"/>
  <c r="AL307"/>
  <c r="AK307"/>
  <c r="U307"/>
  <c r="Z307" s="1"/>
  <c r="T307"/>
  <c r="Y307" s="1"/>
  <c r="S307"/>
  <c r="X307" s="1"/>
  <c r="R307"/>
  <c r="W307" s="1"/>
  <c r="Q307"/>
  <c r="V307" s="1"/>
  <c r="AO306"/>
  <c r="AN306"/>
  <c r="AM306"/>
  <c r="AL306"/>
  <c r="AK306"/>
  <c r="U306"/>
  <c r="Z306" s="1"/>
  <c r="T306"/>
  <c r="Y306" s="1"/>
  <c r="S306"/>
  <c r="X306" s="1"/>
  <c r="R306"/>
  <c r="W306" s="1"/>
  <c r="Q306"/>
  <c r="V306" s="1"/>
  <c r="AO305"/>
  <c r="AN305"/>
  <c r="AM305"/>
  <c r="AL305"/>
  <c r="AK305"/>
  <c r="U305"/>
  <c r="Z305" s="1"/>
  <c r="T305"/>
  <c r="Y305" s="1"/>
  <c r="S305"/>
  <c r="X305" s="1"/>
  <c r="R305"/>
  <c r="W305" s="1"/>
  <c r="Q305"/>
  <c r="V305" s="1"/>
  <c r="AO304"/>
  <c r="AN304"/>
  <c r="AM304"/>
  <c r="AL304"/>
  <c r="AK304"/>
  <c r="U304"/>
  <c r="Z304" s="1"/>
  <c r="T304"/>
  <c r="Y304" s="1"/>
  <c r="S304"/>
  <c r="X304" s="1"/>
  <c r="R304"/>
  <c r="W304" s="1"/>
  <c r="Q304"/>
  <c r="V304" s="1"/>
  <c r="AO303"/>
  <c r="AN303"/>
  <c r="AM303"/>
  <c r="AL303"/>
  <c r="AK303"/>
  <c r="U303"/>
  <c r="Z303" s="1"/>
  <c r="T303"/>
  <c r="Y303" s="1"/>
  <c r="S303"/>
  <c r="X303" s="1"/>
  <c r="R303"/>
  <c r="W303" s="1"/>
  <c r="Q303"/>
  <c r="V303" s="1"/>
  <c r="AO302"/>
  <c r="AN302"/>
  <c r="AM302"/>
  <c r="AL302"/>
  <c r="AK302"/>
  <c r="U302"/>
  <c r="Z302" s="1"/>
  <c r="T302"/>
  <c r="Y302" s="1"/>
  <c r="S302"/>
  <c r="X302" s="1"/>
  <c r="R302"/>
  <c r="W302" s="1"/>
  <c r="Q302"/>
  <c r="V302" s="1"/>
  <c r="AO301"/>
  <c r="AN301"/>
  <c r="AM301"/>
  <c r="AL301"/>
  <c r="AK301"/>
  <c r="U301"/>
  <c r="Z301" s="1"/>
  <c r="T301"/>
  <c r="Y301" s="1"/>
  <c r="S301"/>
  <c r="X301" s="1"/>
  <c r="R301"/>
  <c r="W301" s="1"/>
  <c r="Q301"/>
  <c r="V301" s="1"/>
  <c r="AO300"/>
  <c r="AN300"/>
  <c r="AM300"/>
  <c r="AL300"/>
  <c r="AK300"/>
  <c r="U300"/>
  <c r="Z300" s="1"/>
  <c r="T300"/>
  <c r="Y300" s="1"/>
  <c r="S300"/>
  <c r="X300" s="1"/>
  <c r="R300"/>
  <c r="W300" s="1"/>
  <c r="Q300"/>
  <c r="V300" s="1"/>
  <c r="AO299"/>
  <c r="AN299"/>
  <c r="AM299"/>
  <c r="AL299"/>
  <c r="AK299"/>
  <c r="U299"/>
  <c r="Z299" s="1"/>
  <c r="T299"/>
  <c r="Y299" s="1"/>
  <c r="S299"/>
  <c r="X299" s="1"/>
  <c r="R299"/>
  <c r="W299" s="1"/>
  <c r="Q299"/>
  <c r="V299" s="1"/>
  <c r="AO298"/>
  <c r="AN298"/>
  <c r="AM298"/>
  <c r="AL298"/>
  <c r="AK298"/>
  <c r="U298"/>
  <c r="Z298" s="1"/>
  <c r="T298"/>
  <c r="Y298" s="1"/>
  <c r="S298"/>
  <c r="X298" s="1"/>
  <c r="R298"/>
  <c r="W298" s="1"/>
  <c r="Q298"/>
  <c r="V298" s="1"/>
  <c r="AO297"/>
  <c r="AN297"/>
  <c r="AM297"/>
  <c r="AL297"/>
  <c r="AK297"/>
  <c r="U297"/>
  <c r="Z297" s="1"/>
  <c r="T297"/>
  <c r="Y297" s="1"/>
  <c r="S297"/>
  <c r="X297" s="1"/>
  <c r="R297"/>
  <c r="W297" s="1"/>
  <c r="Q297"/>
  <c r="V297" s="1"/>
  <c r="AO296"/>
  <c r="AN296"/>
  <c r="AM296"/>
  <c r="AL296"/>
  <c r="AK296"/>
  <c r="U296"/>
  <c r="Z296" s="1"/>
  <c r="T296"/>
  <c r="Y296" s="1"/>
  <c r="S296"/>
  <c r="X296" s="1"/>
  <c r="R296"/>
  <c r="W296" s="1"/>
  <c r="Q296"/>
  <c r="V296" s="1"/>
  <c r="AO295"/>
  <c r="AN295"/>
  <c r="AM295"/>
  <c r="AL295"/>
  <c r="AK295"/>
  <c r="U295"/>
  <c r="Z295" s="1"/>
  <c r="T295"/>
  <c r="Y295" s="1"/>
  <c r="S295"/>
  <c r="X295" s="1"/>
  <c r="R295"/>
  <c r="W295" s="1"/>
  <c r="Q295"/>
  <c r="V295" s="1"/>
  <c r="AO294"/>
  <c r="AN294"/>
  <c r="AM294"/>
  <c r="AL294"/>
  <c r="AK294"/>
  <c r="U294"/>
  <c r="Z294" s="1"/>
  <c r="T294"/>
  <c r="Y294" s="1"/>
  <c r="S294"/>
  <c r="X294" s="1"/>
  <c r="R294"/>
  <c r="W294" s="1"/>
  <c r="Q294"/>
  <c r="V294" s="1"/>
  <c r="AO293"/>
  <c r="AN293"/>
  <c r="AM293"/>
  <c r="AL293"/>
  <c r="AK293"/>
  <c r="U293"/>
  <c r="Z293" s="1"/>
  <c r="T293"/>
  <c r="Y293" s="1"/>
  <c r="S293"/>
  <c r="X293" s="1"/>
  <c r="R293"/>
  <c r="W293" s="1"/>
  <c r="Q293"/>
  <c r="V293" s="1"/>
  <c r="AO292"/>
  <c r="AN292"/>
  <c r="AM292"/>
  <c r="AL292"/>
  <c r="AK292"/>
  <c r="U292"/>
  <c r="Z292" s="1"/>
  <c r="T292"/>
  <c r="Y292" s="1"/>
  <c r="S292"/>
  <c r="X292" s="1"/>
  <c r="R292"/>
  <c r="W292" s="1"/>
  <c r="Q292"/>
  <c r="V292" s="1"/>
  <c r="AO291"/>
  <c r="AN291"/>
  <c r="AM291"/>
  <c r="AL291"/>
  <c r="AK291"/>
  <c r="U291"/>
  <c r="Z291" s="1"/>
  <c r="T291"/>
  <c r="Y291" s="1"/>
  <c r="S291"/>
  <c r="X291" s="1"/>
  <c r="R291"/>
  <c r="W291" s="1"/>
  <c r="Q291"/>
  <c r="V291" s="1"/>
  <c r="AO290"/>
  <c r="AN290"/>
  <c r="AM290"/>
  <c r="AL290"/>
  <c r="AK290"/>
  <c r="U290"/>
  <c r="Z290" s="1"/>
  <c r="T290"/>
  <c r="Y290" s="1"/>
  <c r="S290"/>
  <c r="X290" s="1"/>
  <c r="R290"/>
  <c r="W290" s="1"/>
  <c r="Q290"/>
  <c r="V290" s="1"/>
  <c r="AO289"/>
  <c r="AN289"/>
  <c r="AM289"/>
  <c r="AL289"/>
  <c r="AK289"/>
  <c r="U289"/>
  <c r="Z289" s="1"/>
  <c r="T289"/>
  <c r="Y289" s="1"/>
  <c r="S289"/>
  <c r="X289" s="1"/>
  <c r="R289"/>
  <c r="W289" s="1"/>
  <c r="Q289"/>
  <c r="V289" s="1"/>
  <c r="AO288"/>
  <c r="AN288"/>
  <c r="AM288"/>
  <c r="AL288"/>
  <c r="AK288"/>
  <c r="U288"/>
  <c r="Z288" s="1"/>
  <c r="T288"/>
  <c r="Y288" s="1"/>
  <c r="S288"/>
  <c r="X288" s="1"/>
  <c r="R288"/>
  <c r="W288" s="1"/>
  <c r="Q288"/>
  <c r="V288" s="1"/>
  <c r="AO287"/>
  <c r="AN287"/>
  <c r="AM287"/>
  <c r="AL287"/>
  <c r="AK287"/>
  <c r="U287"/>
  <c r="Z287" s="1"/>
  <c r="T287"/>
  <c r="Y287" s="1"/>
  <c r="S287"/>
  <c r="X287" s="1"/>
  <c r="R287"/>
  <c r="W287" s="1"/>
  <c r="Q287"/>
  <c r="V287" s="1"/>
  <c r="AO286"/>
  <c r="AN286"/>
  <c r="AM286"/>
  <c r="AL286"/>
  <c r="AK286"/>
  <c r="U286"/>
  <c r="Z286" s="1"/>
  <c r="T286"/>
  <c r="Y286" s="1"/>
  <c r="S286"/>
  <c r="X286" s="1"/>
  <c r="R286"/>
  <c r="W286" s="1"/>
  <c r="Q286"/>
  <c r="V286" s="1"/>
  <c r="AO285"/>
  <c r="AN285"/>
  <c r="AM285"/>
  <c r="AL285"/>
  <c r="AK285"/>
  <c r="U285"/>
  <c r="Z285" s="1"/>
  <c r="T285"/>
  <c r="Y285" s="1"/>
  <c r="S285"/>
  <c r="X285" s="1"/>
  <c r="R285"/>
  <c r="W285" s="1"/>
  <c r="Q285"/>
  <c r="V285" s="1"/>
  <c r="AO284"/>
  <c r="AN284"/>
  <c r="AM284"/>
  <c r="AL284"/>
  <c r="AK284"/>
  <c r="U284"/>
  <c r="Z284" s="1"/>
  <c r="T284"/>
  <c r="Y284" s="1"/>
  <c r="S284"/>
  <c r="X284" s="1"/>
  <c r="R284"/>
  <c r="W284" s="1"/>
  <c r="Q284"/>
  <c r="V284" s="1"/>
  <c r="AO283"/>
  <c r="AN283"/>
  <c r="AM283"/>
  <c r="AL283"/>
  <c r="AK283"/>
  <c r="U283"/>
  <c r="Z283" s="1"/>
  <c r="T283"/>
  <c r="Y283" s="1"/>
  <c r="S283"/>
  <c r="X283" s="1"/>
  <c r="R283"/>
  <c r="W283" s="1"/>
  <c r="Q283"/>
  <c r="V283" s="1"/>
  <c r="AO282"/>
  <c r="AN282"/>
  <c r="AM282"/>
  <c r="AL282"/>
  <c r="AK282"/>
  <c r="U282"/>
  <c r="Z282" s="1"/>
  <c r="T282"/>
  <c r="Y282" s="1"/>
  <c r="S282"/>
  <c r="X282" s="1"/>
  <c r="R282"/>
  <c r="W282" s="1"/>
  <c r="Q282"/>
  <c r="V282" s="1"/>
  <c r="AO281"/>
  <c r="AN281"/>
  <c r="AM281"/>
  <c r="AL281"/>
  <c r="AK281"/>
  <c r="U281"/>
  <c r="Z281" s="1"/>
  <c r="T281"/>
  <c r="Y281" s="1"/>
  <c r="S281"/>
  <c r="X281" s="1"/>
  <c r="R281"/>
  <c r="W281" s="1"/>
  <c r="Q281"/>
  <c r="V281" s="1"/>
  <c r="AO280"/>
  <c r="AN280"/>
  <c r="AM280"/>
  <c r="AL280"/>
  <c r="AK280"/>
  <c r="U280"/>
  <c r="Z280" s="1"/>
  <c r="T280"/>
  <c r="Y280" s="1"/>
  <c r="S280"/>
  <c r="X280" s="1"/>
  <c r="R280"/>
  <c r="W280" s="1"/>
  <c r="Q280"/>
  <c r="V280" s="1"/>
  <c r="AO279"/>
  <c r="AN279"/>
  <c r="AM279"/>
  <c r="AL279"/>
  <c r="AK279"/>
  <c r="U279"/>
  <c r="Z279" s="1"/>
  <c r="T279"/>
  <c r="Y279" s="1"/>
  <c r="S279"/>
  <c r="X279" s="1"/>
  <c r="R279"/>
  <c r="W279" s="1"/>
  <c r="Q279"/>
  <c r="V279" s="1"/>
  <c r="AO278"/>
  <c r="AN278"/>
  <c r="AM278"/>
  <c r="AL278"/>
  <c r="AK278"/>
  <c r="U278"/>
  <c r="Z278" s="1"/>
  <c r="T278"/>
  <c r="Y278" s="1"/>
  <c r="S278"/>
  <c r="X278" s="1"/>
  <c r="R278"/>
  <c r="W278" s="1"/>
  <c r="Q278"/>
  <c r="V278" s="1"/>
  <c r="AO277"/>
  <c r="AN277"/>
  <c r="AM277"/>
  <c r="AL277"/>
  <c r="AK277"/>
  <c r="U277"/>
  <c r="Z277" s="1"/>
  <c r="T277"/>
  <c r="Y277" s="1"/>
  <c r="S277"/>
  <c r="X277" s="1"/>
  <c r="R277"/>
  <c r="W277" s="1"/>
  <c r="Q277"/>
  <c r="V277" s="1"/>
  <c r="AO276"/>
  <c r="AN276"/>
  <c r="AM276"/>
  <c r="AL276"/>
  <c r="AK276"/>
  <c r="U276"/>
  <c r="Z276" s="1"/>
  <c r="T276"/>
  <c r="Y276" s="1"/>
  <c r="S276"/>
  <c r="X276" s="1"/>
  <c r="R276"/>
  <c r="W276" s="1"/>
  <c r="Q276"/>
  <c r="V276" s="1"/>
  <c r="AO275"/>
  <c r="AN275"/>
  <c r="AM275"/>
  <c r="AL275"/>
  <c r="AK275"/>
  <c r="U275"/>
  <c r="Z275" s="1"/>
  <c r="T275"/>
  <c r="Y275" s="1"/>
  <c r="S275"/>
  <c r="X275" s="1"/>
  <c r="R275"/>
  <c r="W275" s="1"/>
  <c r="Q275"/>
  <c r="V275" s="1"/>
  <c r="AO273"/>
  <c r="AN273"/>
  <c r="AM273"/>
  <c r="AL273"/>
  <c r="AK273"/>
  <c r="U273"/>
  <c r="Z273" s="1"/>
  <c r="T273"/>
  <c r="Y273" s="1"/>
  <c r="S273"/>
  <c r="X273" s="1"/>
  <c r="R273"/>
  <c r="W273" s="1"/>
  <c r="Q273"/>
  <c r="V273" s="1"/>
  <c r="AO272"/>
  <c r="AN272"/>
  <c r="AM272"/>
  <c r="AL272"/>
  <c r="AK272"/>
  <c r="U272"/>
  <c r="Z272" s="1"/>
  <c r="T272"/>
  <c r="Y272" s="1"/>
  <c r="S272"/>
  <c r="X272" s="1"/>
  <c r="R272"/>
  <c r="W272" s="1"/>
  <c r="Q272"/>
  <c r="V272" s="1"/>
  <c r="AO271"/>
  <c r="AN271"/>
  <c r="AM271"/>
  <c r="AL271"/>
  <c r="AK271"/>
  <c r="U271"/>
  <c r="Z271" s="1"/>
  <c r="T271"/>
  <c r="Y271" s="1"/>
  <c r="S271"/>
  <c r="X271" s="1"/>
  <c r="R271"/>
  <c r="W271" s="1"/>
  <c r="Q271"/>
  <c r="V271" s="1"/>
  <c r="AO270"/>
  <c r="AN270"/>
  <c r="AM270"/>
  <c r="AL270"/>
  <c r="AK270"/>
  <c r="U270"/>
  <c r="Z270" s="1"/>
  <c r="T270"/>
  <c r="Y270" s="1"/>
  <c r="S270"/>
  <c r="X270" s="1"/>
  <c r="R270"/>
  <c r="W270" s="1"/>
  <c r="Q270"/>
  <c r="V270" s="1"/>
  <c r="AO269"/>
  <c r="AN269"/>
  <c r="AM269"/>
  <c r="AL269"/>
  <c r="AK269"/>
  <c r="U269"/>
  <c r="Z269" s="1"/>
  <c r="T269"/>
  <c r="Y269" s="1"/>
  <c r="S269"/>
  <c r="X269" s="1"/>
  <c r="R269"/>
  <c r="W269" s="1"/>
  <c r="Q269"/>
  <c r="V269" s="1"/>
  <c r="AO268"/>
  <c r="AN268"/>
  <c r="AM268"/>
  <c r="AL268"/>
  <c r="AK268"/>
  <c r="U268"/>
  <c r="Z268" s="1"/>
  <c r="T268"/>
  <c r="Y268" s="1"/>
  <c r="S268"/>
  <c r="X268" s="1"/>
  <c r="R268"/>
  <c r="W268" s="1"/>
  <c r="Q268"/>
  <c r="V268" s="1"/>
  <c r="AO267"/>
  <c r="AN267"/>
  <c r="AM267"/>
  <c r="AL267"/>
  <c r="AK267"/>
  <c r="U267"/>
  <c r="Z267" s="1"/>
  <c r="T267"/>
  <c r="Y267" s="1"/>
  <c r="S267"/>
  <c r="X267" s="1"/>
  <c r="R267"/>
  <c r="W267" s="1"/>
  <c r="Q267"/>
  <c r="V267" s="1"/>
  <c r="AO266"/>
  <c r="AN266"/>
  <c r="AM266"/>
  <c r="AL266"/>
  <c r="AK266"/>
  <c r="U266"/>
  <c r="Z266" s="1"/>
  <c r="T266"/>
  <c r="Y266" s="1"/>
  <c r="S266"/>
  <c r="X266" s="1"/>
  <c r="R266"/>
  <c r="W266" s="1"/>
  <c r="Q266"/>
  <c r="V266" s="1"/>
  <c r="AO265"/>
  <c r="AN265"/>
  <c r="AM265"/>
  <c r="AL265"/>
  <c r="AK265"/>
  <c r="U265"/>
  <c r="Z265" s="1"/>
  <c r="T265"/>
  <c r="Y265" s="1"/>
  <c r="S265"/>
  <c r="X265" s="1"/>
  <c r="R265"/>
  <c r="W265" s="1"/>
  <c r="Q265"/>
  <c r="V265" s="1"/>
  <c r="AO264"/>
  <c r="AN264"/>
  <c r="AM264"/>
  <c r="AL264"/>
  <c r="AK264"/>
  <c r="U264"/>
  <c r="Z264" s="1"/>
  <c r="T264"/>
  <c r="Y264" s="1"/>
  <c r="S264"/>
  <c r="X264" s="1"/>
  <c r="R264"/>
  <c r="W264" s="1"/>
  <c r="Q264"/>
  <c r="V264" s="1"/>
  <c r="AO263"/>
  <c r="AN263"/>
  <c r="AM263"/>
  <c r="AL263"/>
  <c r="AK263"/>
  <c r="U263"/>
  <c r="Z263" s="1"/>
  <c r="T263"/>
  <c r="Y263" s="1"/>
  <c r="S263"/>
  <c r="X263" s="1"/>
  <c r="R263"/>
  <c r="W263" s="1"/>
  <c r="Q263"/>
  <c r="V263" s="1"/>
  <c r="AO262"/>
  <c r="AN262"/>
  <c r="AM262"/>
  <c r="AL262"/>
  <c r="AK262"/>
  <c r="U262"/>
  <c r="Z262" s="1"/>
  <c r="T262"/>
  <c r="Y262" s="1"/>
  <c r="S262"/>
  <c r="X262" s="1"/>
  <c r="R262"/>
  <c r="W262" s="1"/>
  <c r="Q262"/>
  <c r="V262" s="1"/>
  <c r="AO261"/>
  <c r="AN261"/>
  <c r="AM261"/>
  <c r="AL261"/>
  <c r="AK261"/>
  <c r="U261"/>
  <c r="Z261" s="1"/>
  <c r="T261"/>
  <c r="Y261" s="1"/>
  <c r="S261"/>
  <c r="X261" s="1"/>
  <c r="R261"/>
  <c r="W261" s="1"/>
  <c r="Q261"/>
  <c r="V261" s="1"/>
  <c r="AO260"/>
  <c r="AN260"/>
  <c r="AM260"/>
  <c r="AL260"/>
  <c r="AK260"/>
  <c r="U260"/>
  <c r="Z260" s="1"/>
  <c r="T260"/>
  <c r="Y260" s="1"/>
  <c r="S260"/>
  <c r="X260" s="1"/>
  <c r="R260"/>
  <c r="W260" s="1"/>
  <c r="Q260"/>
  <c r="V260" s="1"/>
  <c r="AO259"/>
  <c r="AN259"/>
  <c r="AM259"/>
  <c r="AL259"/>
  <c r="AK259"/>
  <c r="U259"/>
  <c r="Z259" s="1"/>
  <c r="T259"/>
  <c r="Y259" s="1"/>
  <c r="S259"/>
  <c r="X259" s="1"/>
  <c r="R259"/>
  <c r="W259" s="1"/>
  <c r="Q259"/>
  <c r="V259" s="1"/>
  <c r="AO258"/>
  <c r="AN258"/>
  <c r="AM258"/>
  <c r="AL258"/>
  <c r="AK258"/>
  <c r="W258"/>
  <c r="U258"/>
  <c r="Z258" s="1"/>
  <c r="T258"/>
  <c r="Y258" s="1"/>
  <c r="S258"/>
  <c r="X258" s="1"/>
  <c r="R258"/>
  <c r="Q258"/>
  <c r="V258" s="1"/>
  <c r="AO257"/>
  <c r="AN257"/>
  <c r="AM257"/>
  <c r="AL257"/>
  <c r="AK257"/>
  <c r="U257"/>
  <c r="Z257" s="1"/>
  <c r="T257"/>
  <c r="Y257" s="1"/>
  <c r="S257"/>
  <c r="X257" s="1"/>
  <c r="R257"/>
  <c r="W257" s="1"/>
  <c r="Q257"/>
  <c r="V257" s="1"/>
  <c r="AO256"/>
  <c r="AN256"/>
  <c r="AM256"/>
  <c r="AL256"/>
  <c r="AK256"/>
  <c r="U256"/>
  <c r="Z256" s="1"/>
  <c r="T256"/>
  <c r="Y256" s="1"/>
  <c r="S256"/>
  <c r="X256" s="1"/>
  <c r="R256"/>
  <c r="W256" s="1"/>
  <c r="Q256"/>
  <c r="V256" s="1"/>
  <c r="AO255"/>
  <c r="AN255"/>
  <c r="AM255"/>
  <c r="AL255"/>
  <c r="AK255"/>
  <c r="U255"/>
  <c r="Z255" s="1"/>
  <c r="T255"/>
  <c r="Y255" s="1"/>
  <c r="S255"/>
  <c r="X255" s="1"/>
  <c r="R255"/>
  <c r="W255" s="1"/>
  <c r="Q255"/>
  <c r="V255" s="1"/>
  <c r="AO254"/>
  <c r="AN254"/>
  <c r="AM254"/>
  <c r="AL254"/>
  <c r="AK254"/>
  <c r="U254"/>
  <c r="Z254" s="1"/>
  <c r="T254"/>
  <c r="Y254" s="1"/>
  <c r="S254"/>
  <c r="X254" s="1"/>
  <c r="R254"/>
  <c r="W254" s="1"/>
  <c r="Q254"/>
  <c r="V254" s="1"/>
  <c r="AO253"/>
  <c r="AN253"/>
  <c r="AM253"/>
  <c r="AL253"/>
  <c r="AK253"/>
  <c r="U253"/>
  <c r="Z253" s="1"/>
  <c r="T253"/>
  <c r="Y253" s="1"/>
  <c r="S253"/>
  <c r="X253" s="1"/>
  <c r="R253"/>
  <c r="W253" s="1"/>
  <c r="Q253"/>
  <c r="V253" s="1"/>
  <c r="AO252"/>
  <c r="AN252"/>
  <c r="AM252"/>
  <c r="AL252"/>
  <c r="AK252"/>
  <c r="U252"/>
  <c r="Z252" s="1"/>
  <c r="T252"/>
  <c r="Y252" s="1"/>
  <c r="S252"/>
  <c r="X252" s="1"/>
  <c r="R252"/>
  <c r="W252" s="1"/>
  <c r="Q252"/>
  <c r="V252" s="1"/>
  <c r="AO251"/>
  <c r="AN251"/>
  <c r="AM251"/>
  <c r="AL251"/>
  <c r="AK251"/>
  <c r="U251"/>
  <c r="Z251" s="1"/>
  <c r="T251"/>
  <c r="Y251" s="1"/>
  <c r="S251"/>
  <c r="X251" s="1"/>
  <c r="R251"/>
  <c r="W251" s="1"/>
  <c r="Q251"/>
  <c r="V251" s="1"/>
  <c r="AO250"/>
  <c r="AN250"/>
  <c r="AM250"/>
  <c r="AL250"/>
  <c r="AK250"/>
  <c r="U250"/>
  <c r="Z250" s="1"/>
  <c r="T250"/>
  <c r="Y250" s="1"/>
  <c r="S250"/>
  <c r="X250" s="1"/>
  <c r="R250"/>
  <c r="W250" s="1"/>
  <c r="Q250"/>
  <c r="V250" s="1"/>
  <c r="AO249"/>
  <c r="AN249"/>
  <c r="AM249"/>
  <c r="AL249"/>
  <c r="AK249"/>
  <c r="U249"/>
  <c r="Z249" s="1"/>
  <c r="T249"/>
  <c r="Y249" s="1"/>
  <c r="S249"/>
  <c r="X249" s="1"/>
  <c r="R249"/>
  <c r="W249" s="1"/>
  <c r="Q249"/>
  <c r="V249" s="1"/>
  <c r="AO248"/>
  <c r="AN248"/>
  <c r="AM248"/>
  <c r="AL248"/>
  <c r="AK248"/>
  <c r="U248"/>
  <c r="Z248" s="1"/>
  <c r="T248"/>
  <c r="Y248" s="1"/>
  <c r="S248"/>
  <c r="X248" s="1"/>
  <c r="R248"/>
  <c r="W248" s="1"/>
  <c r="Q248"/>
  <c r="V248" s="1"/>
  <c r="AO247"/>
  <c r="AN247"/>
  <c r="AM247"/>
  <c r="AL247"/>
  <c r="AK247"/>
  <c r="U247"/>
  <c r="Z247" s="1"/>
  <c r="T247"/>
  <c r="Y247" s="1"/>
  <c r="S247"/>
  <c r="X247" s="1"/>
  <c r="R247"/>
  <c r="W247" s="1"/>
  <c r="Q247"/>
  <c r="V247" s="1"/>
  <c r="AO246"/>
  <c r="AN246"/>
  <c r="AM246"/>
  <c r="AL246"/>
  <c r="AK246"/>
  <c r="U246"/>
  <c r="Z246" s="1"/>
  <c r="T246"/>
  <c r="Y246" s="1"/>
  <c r="S246"/>
  <c r="X246" s="1"/>
  <c r="R246"/>
  <c r="W246" s="1"/>
  <c r="Q246"/>
  <c r="V246" s="1"/>
  <c r="AO245"/>
  <c r="AN245"/>
  <c r="AM245"/>
  <c r="AL245"/>
  <c r="AK245"/>
  <c r="U245"/>
  <c r="Z245" s="1"/>
  <c r="T245"/>
  <c r="Y245" s="1"/>
  <c r="S245"/>
  <c r="X245" s="1"/>
  <c r="R245"/>
  <c r="W245" s="1"/>
  <c r="Q245"/>
  <c r="V245" s="1"/>
  <c r="AO244"/>
  <c r="AN244"/>
  <c r="AM244"/>
  <c r="AL244"/>
  <c r="AK244"/>
  <c r="U244"/>
  <c r="Z244" s="1"/>
  <c r="T244"/>
  <c r="Y244" s="1"/>
  <c r="S244"/>
  <c r="X244" s="1"/>
  <c r="R244"/>
  <c r="W244" s="1"/>
  <c r="Q244"/>
  <c r="V244" s="1"/>
  <c r="AO243"/>
  <c r="AN243"/>
  <c r="AM243"/>
  <c r="AL243"/>
  <c r="AK243"/>
  <c r="U243"/>
  <c r="Z243" s="1"/>
  <c r="T243"/>
  <c r="Y243" s="1"/>
  <c r="S243"/>
  <c r="X243" s="1"/>
  <c r="R243"/>
  <c r="W243" s="1"/>
  <c r="Q243"/>
  <c r="V243" s="1"/>
  <c r="AO242"/>
  <c r="AN242"/>
  <c r="AM242"/>
  <c r="AL242"/>
  <c r="AK242"/>
  <c r="U242"/>
  <c r="Z242" s="1"/>
  <c r="T242"/>
  <c r="Y242" s="1"/>
  <c r="S242"/>
  <c r="X242" s="1"/>
  <c r="R242"/>
  <c r="W242" s="1"/>
  <c r="Q242"/>
  <c r="V242" s="1"/>
  <c r="AO241"/>
  <c r="AN241"/>
  <c r="AM241"/>
  <c r="AL241"/>
  <c r="AK241"/>
  <c r="U241"/>
  <c r="Z241" s="1"/>
  <c r="T241"/>
  <c r="Y241" s="1"/>
  <c r="S241"/>
  <c r="X241" s="1"/>
  <c r="R241"/>
  <c r="W241" s="1"/>
  <c r="Q241"/>
  <c r="V241" s="1"/>
  <c r="AO240"/>
  <c r="AN240"/>
  <c r="AM240"/>
  <c r="AL240"/>
  <c r="AK240"/>
  <c r="U240"/>
  <c r="Z240" s="1"/>
  <c r="T240"/>
  <c r="Y240" s="1"/>
  <c r="S240"/>
  <c r="X240" s="1"/>
  <c r="R240"/>
  <c r="W240" s="1"/>
  <c r="Q240"/>
  <c r="V240" s="1"/>
  <c r="AO239"/>
  <c r="AN239"/>
  <c r="AM239"/>
  <c r="AL239"/>
  <c r="AK239"/>
  <c r="U239"/>
  <c r="Z239" s="1"/>
  <c r="T239"/>
  <c r="Y239" s="1"/>
  <c r="S239"/>
  <c r="X239" s="1"/>
  <c r="R239"/>
  <c r="W239" s="1"/>
  <c r="Q239"/>
  <c r="V239" s="1"/>
  <c r="AO238"/>
  <c r="AN238"/>
  <c r="AM238"/>
  <c r="AL238"/>
  <c r="AK238"/>
  <c r="U238"/>
  <c r="Z238" s="1"/>
  <c r="T238"/>
  <c r="Y238" s="1"/>
  <c r="S238"/>
  <c r="X238" s="1"/>
  <c r="R238"/>
  <c r="W238" s="1"/>
  <c r="Q238"/>
  <c r="V238" s="1"/>
  <c r="AO237"/>
  <c r="AN237"/>
  <c r="AM237"/>
  <c r="AL237"/>
  <c r="AK237"/>
  <c r="U237"/>
  <c r="Z237" s="1"/>
  <c r="T237"/>
  <c r="Y237" s="1"/>
  <c r="S237"/>
  <c r="X237" s="1"/>
  <c r="R237"/>
  <c r="W237" s="1"/>
  <c r="Q237"/>
  <c r="V237" s="1"/>
  <c r="AO235"/>
  <c r="AN235"/>
  <c r="AM235"/>
  <c r="AL235"/>
  <c r="AK235"/>
  <c r="U235"/>
  <c r="Z235" s="1"/>
  <c r="T235"/>
  <c r="Y235" s="1"/>
  <c r="S235"/>
  <c r="X235" s="1"/>
  <c r="R235"/>
  <c r="W235" s="1"/>
  <c r="Q235"/>
  <c r="V235" s="1"/>
  <c r="AO234"/>
  <c r="AN234"/>
  <c r="AM234"/>
  <c r="AL234"/>
  <c r="AK234"/>
  <c r="U234"/>
  <c r="Z234" s="1"/>
  <c r="T234"/>
  <c r="Y234" s="1"/>
  <c r="S234"/>
  <c r="X234" s="1"/>
  <c r="R234"/>
  <c r="W234" s="1"/>
  <c r="Q234"/>
  <c r="V234" s="1"/>
  <c r="AO233"/>
  <c r="AN233"/>
  <c r="AM233"/>
  <c r="AL233"/>
  <c r="AK233"/>
  <c r="U233"/>
  <c r="Z233" s="1"/>
  <c r="T233"/>
  <c r="Y233" s="1"/>
  <c r="S233"/>
  <c r="X233" s="1"/>
  <c r="R233"/>
  <c r="W233" s="1"/>
  <c r="Q233"/>
  <c r="V233" s="1"/>
  <c r="AO232"/>
  <c r="AN232"/>
  <c r="AM232"/>
  <c r="AL232"/>
  <c r="AK232"/>
  <c r="U232"/>
  <c r="Z232" s="1"/>
  <c r="T232"/>
  <c r="Y232" s="1"/>
  <c r="S232"/>
  <c r="X232" s="1"/>
  <c r="R232"/>
  <c r="W232" s="1"/>
  <c r="Q232"/>
  <c r="V232" s="1"/>
  <c r="AO231"/>
  <c r="AN231"/>
  <c r="AM231"/>
  <c r="AL231"/>
  <c r="AK231"/>
  <c r="U231"/>
  <c r="Z231" s="1"/>
  <c r="T231"/>
  <c r="Y231" s="1"/>
  <c r="S231"/>
  <c r="X231" s="1"/>
  <c r="R231"/>
  <c r="W231" s="1"/>
  <c r="Q231"/>
  <c r="V231" s="1"/>
  <c r="AO230"/>
  <c r="AN230"/>
  <c r="AM230"/>
  <c r="AL230"/>
  <c r="AK230"/>
  <c r="AF230"/>
  <c r="Z230"/>
  <c r="V230"/>
  <c r="U230"/>
  <c r="T230"/>
  <c r="Y230" s="1"/>
  <c r="S230"/>
  <c r="X230" s="1"/>
  <c r="R230"/>
  <c r="W230" s="1"/>
  <c r="Q230"/>
  <c r="AO229"/>
  <c r="AN229"/>
  <c r="AM229"/>
  <c r="AL229"/>
  <c r="AK229"/>
  <c r="X229"/>
  <c r="U229"/>
  <c r="Z229" s="1"/>
  <c r="T229"/>
  <c r="Y229" s="1"/>
  <c r="S229"/>
  <c r="R229"/>
  <c r="W229" s="1"/>
  <c r="Q229"/>
  <c r="V229" s="1"/>
  <c r="AO228"/>
  <c r="AN228"/>
  <c r="AM228"/>
  <c r="AL228"/>
  <c r="AK228"/>
  <c r="Z228"/>
  <c r="V228"/>
  <c r="U228"/>
  <c r="T228"/>
  <c r="Y228" s="1"/>
  <c r="S228"/>
  <c r="X228" s="1"/>
  <c r="R228"/>
  <c r="W228" s="1"/>
  <c r="Q228"/>
  <c r="AO227"/>
  <c r="AN227"/>
  <c r="AM227"/>
  <c r="AL227"/>
  <c r="AK227"/>
  <c r="U227"/>
  <c r="Z227" s="1"/>
  <c r="T227"/>
  <c r="Y227" s="1"/>
  <c r="S227"/>
  <c r="X227" s="1"/>
  <c r="R227"/>
  <c r="W227" s="1"/>
  <c r="Q227"/>
  <c r="V227" s="1"/>
  <c r="AJ226"/>
  <c r="AO226" s="1"/>
  <c r="AI226"/>
  <c r="AH226"/>
  <c r="AM226" s="1"/>
  <c r="AG226"/>
  <c r="AF226" s="1"/>
  <c r="AK226" s="1"/>
  <c r="Y226"/>
  <c r="U226"/>
  <c r="Z226" s="1"/>
  <c r="T226"/>
  <c r="S226"/>
  <c r="X226" s="1"/>
  <c r="R226"/>
  <c r="W226" s="1"/>
  <c r="Q226"/>
  <c r="V226" s="1"/>
  <c r="AG225"/>
  <c r="AL225" s="1"/>
  <c r="U225"/>
  <c r="Z225" s="1"/>
  <c r="T225"/>
  <c r="Y225" s="1"/>
  <c r="S225"/>
  <c r="X225" s="1"/>
  <c r="R225"/>
  <c r="W225" s="1"/>
  <c r="Q225"/>
  <c r="V225" s="1"/>
  <c r="AO224"/>
  <c r="AN224"/>
  <c r="AM224"/>
  <c r="AL224"/>
  <c r="AK224"/>
  <c r="Z224"/>
  <c r="V224"/>
  <c r="U224"/>
  <c r="T224"/>
  <c r="Y224" s="1"/>
  <c r="S224"/>
  <c r="X224" s="1"/>
  <c r="R224"/>
  <c r="W224" s="1"/>
  <c r="Q224"/>
  <c r="AO223"/>
  <c r="AN223"/>
  <c r="AM223"/>
  <c r="AL223"/>
  <c r="AK223"/>
  <c r="X223"/>
  <c r="U223"/>
  <c r="Z223" s="1"/>
  <c r="T223"/>
  <c r="Y223" s="1"/>
  <c r="S223"/>
  <c r="R223"/>
  <c r="W223" s="1"/>
  <c r="Q223"/>
  <c r="V223" s="1"/>
  <c r="AO222"/>
  <c r="AN222"/>
  <c r="AM222"/>
  <c r="X222"/>
  <c r="U222"/>
  <c r="Z222" s="1"/>
  <c r="T222"/>
  <c r="Y222" s="1"/>
  <c r="S222"/>
  <c r="R222"/>
  <c r="W222" s="1"/>
  <c r="Q222"/>
  <c r="V222" s="1"/>
  <c r="AO221"/>
  <c r="AN221"/>
  <c r="AM221"/>
  <c r="AL221"/>
  <c r="AF221"/>
  <c r="AK221" s="1"/>
  <c r="Y221"/>
  <c r="U221"/>
  <c r="Z221" s="1"/>
  <c r="T221"/>
  <c r="S221"/>
  <c r="X221" s="1"/>
  <c r="R221"/>
  <c r="W221" s="1"/>
  <c r="Q221"/>
  <c r="V221" s="1"/>
  <c r="AO220"/>
  <c r="AN220"/>
  <c r="AM220"/>
  <c r="AL220"/>
  <c r="AK220"/>
  <c r="Y220"/>
  <c r="U220"/>
  <c r="Z220" s="1"/>
  <c r="T220"/>
  <c r="S220"/>
  <c r="X220" s="1"/>
  <c r="R220"/>
  <c r="W220" s="1"/>
  <c r="Q220"/>
  <c r="V220" s="1"/>
  <c r="AO219"/>
  <c r="AN219"/>
  <c r="AM219"/>
  <c r="AL219"/>
  <c r="AK219"/>
  <c r="Y219"/>
  <c r="U219"/>
  <c r="Z219" s="1"/>
  <c r="T219"/>
  <c r="S219"/>
  <c r="X219" s="1"/>
  <c r="R219"/>
  <c r="W219" s="1"/>
  <c r="Q219"/>
  <c r="V219" s="1"/>
  <c r="AO218"/>
  <c r="AN218"/>
  <c r="AM218"/>
  <c r="AL218"/>
  <c r="AK218"/>
  <c r="Y218"/>
  <c r="U218"/>
  <c r="Z218" s="1"/>
  <c r="T218"/>
  <c r="S218"/>
  <c r="X218" s="1"/>
  <c r="R218"/>
  <c r="W218" s="1"/>
  <c r="Q218"/>
  <c r="V218" s="1"/>
  <c r="AO217"/>
  <c r="AN217"/>
  <c r="AM217"/>
  <c r="AL217"/>
  <c r="AK217"/>
  <c r="Y217"/>
  <c r="U217"/>
  <c r="Z217" s="1"/>
  <c r="T217"/>
  <c r="S217"/>
  <c r="X217" s="1"/>
  <c r="R217"/>
  <c r="W217" s="1"/>
  <c r="Q217"/>
  <c r="V217" s="1"/>
  <c r="AO216"/>
  <c r="AN216"/>
  <c r="AM216"/>
  <c r="AL216"/>
  <c r="AK216"/>
  <c r="Y216"/>
  <c r="U216"/>
  <c r="Z216" s="1"/>
  <c r="T216"/>
  <c r="S216"/>
  <c r="X216" s="1"/>
  <c r="R216"/>
  <c r="W216" s="1"/>
  <c r="Q216"/>
  <c r="V216" s="1"/>
  <c r="AO215"/>
  <c r="AN215"/>
  <c r="AM215"/>
  <c r="AL215"/>
  <c r="AK215"/>
  <c r="Y215"/>
  <c r="U215"/>
  <c r="Z215" s="1"/>
  <c r="T215"/>
  <c r="S215"/>
  <c r="X215" s="1"/>
  <c r="R215"/>
  <c r="W215" s="1"/>
  <c r="Q215"/>
  <c r="V215" s="1"/>
  <c r="AO214"/>
  <c r="AN214"/>
  <c r="AM214"/>
  <c r="AL214"/>
  <c r="AK214"/>
  <c r="Y214"/>
  <c r="U214"/>
  <c r="Z214" s="1"/>
  <c r="T214"/>
  <c r="S214"/>
  <c r="X214" s="1"/>
  <c r="R214"/>
  <c r="W214" s="1"/>
  <c r="Q214"/>
  <c r="V214" s="1"/>
  <c r="AO213"/>
  <c r="AN213"/>
  <c r="AM213"/>
  <c r="AL213"/>
  <c r="AK213"/>
  <c r="Y213"/>
  <c r="U213"/>
  <c r="Z213" s="1"/>
  <c r="T213"/>
  <c r="S213"/>
  <c r="X213" s="1"/>
  <c r="R213"/>
  <c r="W213" s="1"/>
  <c r="Q213"/>
  <c r="V213" s="1"/>
  <c r="AO212"/>
  <c r="AN212"/>
  <c r="AM212"/>
  <c r="AL212"/>
  <c r="AK212"/>
  <c r="Y212"/>
  <c r="U212"/>
  <c r="Z212" s="1"/>
  <c r="T212"/>
  <c r="S212"/>
  <c r="X212" s="1"/>
  <c r="R212"/>
  <c r="W212" s="1"/>
  <c r="Q212"/>
  <c r="V212" s="1"/>
  <c r="AO211"/>
  <c r="AN211"/>
  <c r="AM211"/>
  <c r="AL211"/>
  <c r="AK211"/>
  <c r="Y211"/>
  <c r="U211"/>
  <c r="Z211" s="1"/>
  <c r="T211"/>
  <c r="S211"/>
  <c r="X211" s="1"/>
  <c r="R211"/>
  <c r="W211" s="1"/>
  <c r="Q211"/>
  <c r="V211" s="1"/>
  <c r="AO210"/>
  <c r="AN210"/>
  <c r="AM210"/>
  <c r="AL210"/>
  <c r="AK210"/>
  <c r="Y210"/>
  <c r="U210"/>
  <c r="Z210" s="1"/>
  <c r="T210"/>
  <c r="S210"/>
  <c r="X210" s="1"/>
  <c r="R210"/>
  <c r="W210" s="1"/>
  <c r="Q210"/>
  <c r="V210" s="1"/>
  <c r="AO209"/>
  <c r="AN209"/>
  <c r="AM209"/>
  <c r="AL209"/>
  <c r="AK209"/>
  <c r="Y209"/>
  <c r="U209"/>
  <c r="Z209" s="1"/>
  <c r="T209"/>
  <c r="S209"/>
  <c r="X209" s="1"/>
  <c r="R209"/>
  <c r="W209" s="1"/>
  <c r="Q209"/>
  <c r="V209" s="1"/>
  <c r="AO208"/>
  <c r="AN208"/>
  <c r="AM208"/>
  <c r="AL208"/>
  <c r="AK208"/>
  <c r="Y208"/>
  <c r="U208"/>
  <c r="Z208" s="1"/>
  <c r="T208"/>
  <c r="S208"/>
  <c r="X208" s="1"/>
  <c r="R208"/>
  <c r="W208" s="1"/>
  <c r="Q208"/>
  <c r="V208" s="1"/>
  <c r="AO207"/>
  <c r="AN207"/>
  <c r="AM207"/>
  <c r="AL207"/>
  <c r="AK207"/>
  <c r="Y207"/>
  <c r="U207"/>
  <c r="Z207" s="1"/>
  <c r="T207"/>
  <c r="S207"/>
  <c r="X207" s="1"/>
  <c r="R207"/>
  <c r="W207" s="1"/>
  <c r="Q207"/>
  <c r="V207" s="1"/>
  <c r="AO206"/>
  <c r="AN206"/>
  <c r="AM206"/>
  <c r="AL206"/>
  <c r="AK206"/>
  <c r="Y206"/>
  <c r="U206"/>
  <c r="Z206" s="1"/>
  <c r="T206"/>
  <c r="S206"/>
  <c r="X206" s="1"/>
  <c r="R206"/>
  <c r="W206" s="1"/>
  <c r="Q206"/>
  <c r="V206" s="1"/>
  <c r="AO205"/>
  <c r="AN205"/>
  <c r="AM205"/>
  <c r="AL205"/>
  <c r="AK205"/>
  <c r="Y205"/>
  <c r="U205"/>
  <c r="Z205" s="1"/>
  <c r="T205"/>
  <c r="S205"/>
  <c r="X205" s="1"/>
  <c r="R205"/>
  <c r="W205" s="1"/>
  <c r="Q205"/>
  <c r="V205" s="1"/>
  <c r="AO204"/>
  <c r="AN204"/>
  <c r="AM204"/>
  <c r="AL204"/>
  <c r="AK204"/>
  <c r="Y204"/>
  <c r="U204"/>
  <c r="Z204" s="1"/>
  <c r="T204"/>
  <c r="S204"/>
  <c r="X204" s="1"/>
  <c r="R204"/>
  <c r="W204" s="1"/>
  <c r="Q204"/>
  <c r="V204" s="1"/>
  <c r="AO203"/>
  <c r="AN203"/>
  <c r="AM203"/>
  <c r="AL203"/>
  <c r="AK203"/>
  <c r="Y203"/>
  <c r="U203"/>
  <c r="Z203" s="1"/>
  <c r="T203"/>
  <c r="S203"/>
  <c r="X203" s="1"/>
  <c r="R203"/>
  <c r="W203" s="1"/>
  <c r="Q203"/>
  <c r="V203" s="1"/>
  <c r="AO202"/>
  <c r="AN202"/>
  <c r="AM202"/>
  <c r="AL202"/>
  <c r="AK202"/>
  <c r="Y202"/>
  <c r="U202"/>
  <c r="Z202" s="1"/>
  <c r="T202"/>
  <c r="S202"/>
  <c r="X202" s="1"/>
  <c r="R202"/>
  <c r="W202" s="1"/>
  <c r="Q202"/>
  <c r="V202" s="1"/>
  <c r="AO201"/>
  <c r="AN201"/>
  <c r="AM201"/>
  <c r="AL201"/>
  <c r="AK201"/>
  <c r="Y201"/>
  <c r="U201"/>
  <c r="Z201" s="1"/>
  <c r="T201"/>
  <c r="S201"/>
  <c r="X201" s="1"/>
  <c r="R201"/>
  <c r="W201" s="1"/>
  <c r="Q201"/>
  <c r="V201" s="1"/>
  <c r="AO200"/>
  <c r="AN200"/>
  <c r="AM200"/>
  <c r="AL200"/>
  <c r="AK200"/>
  <c r="Y200"/>
  <c r="U200"/>
  <c r="Z200" s="1"/>
  <c r="T200"/>
  <c r="S200"/>
  <c r="X200" s="1"/>
  <c r="R200"/>
  <c r="W200" s="1"/>
  <c r="Q200"/>
  <c r="V200" s="1"/>
  <c r="AO199"/>
  <c r="AN199"/>
  <c r="AM199"/>
  <c r="AL199"/>
  <c r="AK199"/>
  <c r="Y199"/>
  <c r="U199"/>
  <c r="Z199" s="1"/>
  <c r="T199"/>
  <c r="S199"/>
  <c r="X199" s="1"/>
  <c r="R199"/>
  <c r="W199" s="1"/>
  <c r="Q199"/>
  <c r="V199" s="1"/>
  <c r="AO198"/>
  <c r="AN198"/>
  <c r="AM198"/>
  <c r="AL198"/>
  <c r="AK198"/>
  <c r="Y198"/>
  <c r="U198"/>
  <c r="Z198" s="1"/>
  <c r="T198"/>
  <c r="S198"/>
  <c r="X198" s="1"/>
  <c r="R198"/>
  <c r="W198" s="1"/>
  <c r="Q198"/>
  <c r="V198" s="1"/>
  <c r="AO197"/>
  <c r="AN197"/>
  <c r="AM197"/>
  <c r="AL197"/>
  <c r="AK197"/>
  <c r="Y197"/>
  <c r="U197"/>
  <c r="Z197" s="1"/>
  <c r="T197"/>
  <c r="S197"/>
  <c r="X197" s="1"/>
  <c r="R197"/>
  <c r="W197" s="1"/>
  <c r="Q197"/>
  <c r="V197" s="1"/>
  <c r="AO196"/>
  <c r="AN196"/>
  <c r="AM196"/>
  <c r="AL196"/>
  <c r="AK196"/>
  <c r="Y196"/>
  <c r="U196"/>
  <c r="Z196" s="1"/>
  <c r="T196"/>
  <c r="S196"/>
  <c r="X196" s="1"/>
  <c r="R196"/>
  <c r="W196" s="1"/>
  <c r="Q196"/>
  <c r="V196" s="1"/>
  <c r="AO195"/>
  <c r="AN195"/>
  <c r="AM195"/>
  <c r="AL195"/>
  <c r="AK195"/>
  <c r="Y195"/>
  <c r="U195"/>
  <c r="Z195" s="1"/>
  <c r="T195"/>
  <c r="S195"/>
  <c r="X195" s="1"/>
  <c r="R195"/>
  <c r="W195" s="1"/>
  <c r="Q195"/>
  <c r="V195" s="1"/>
  <c r="AO194"/>
  <c r="AN194"/>
  <c r="AM194"/>
  <c r="AL194"/>
  <c r="AF194"/>
  <c r="AK194" s="1"/>
  <c r="X194"/>
  <c r="U194"/>
  <c r="Z194" s="1"/>
  <c r="T194"/>
  <c r="Y194" s="1"/>
  <c r="S194"/>
  <c r="R194"/>
  <c r="W194" s="1"/>
  <c r="Q194"/>
  <c r="V194" s="1"/>
  <c r="AO193"/>
  <c r="AN193"/>
  <c r="AM193"/>
  <c r="AL193"/>
  <c r="AF193"/>
  <c r="AK193" s="1"/>
  <c r="Y193"/>
  <c r="U193"/>
  <c r="Z193" s="1"/>
  <c r="T193"/>
  <c r="S193"/>
  <c r="X193" s="1"/>
  <c r="R193"/>
  <c r="W193" s="1"/>
  <c r="Q193"/>
  <c r="V193" s="1"/>
  <c r="AO191"/>
  <c r="AN191"/>
  <c r="AM191"/>
  <c r="AL191"/>
  <c r="AK191"/>
  <c r="Y191"/>
  <c r="U191"/>
  <c r="Z191" s="1"/>
  <c r="T191"/>
  <c r="S191"/>
  <c r="X191" s="1"/>
  <c r="R191"/>
  <c r="W191" s="1"/>
  <c r="Q191"/>
  <c r="V191" s="1"/>
  <c r="AO190"/>
  <c r="AN190"/>
  <c r="AM190"/>
  <c r="AL190"/>
  <c r="AK190"/>
  <c r="Y190"/>
  <c r="U190"/>
  <c r="Z190" s="1"/>
  <c r="T190"/>
  <c r="S190"/>
  <c r="X190" s="1"/>
  <c r="R190"/>
  <c r="W190" s="1"/>
  <c r="Q190"/>
  <c r="V190" s="1"/>
  <c r="AO189"/>
  <c r="AN189"/>
  <c r="AM189"/>
  <c r="AL189"/>
  <c r="AK189"/>
  <c r="Y189"/>
  <c r="U189"/>
  <c r="Z189" s="1"/>
  <c r="T189"/>
  <c r="S189"/>
  <c r="X189" s="1"/>
  <c r="R189"/>
  <c r="W189" s="1"/>
  <c r="Q189"/>
  <c r="V189" s="1"/>
  <c r="AO188"/>
  <c r="AN188"/>
  <c r="AM188"/>
  <c r="AL188"/>
  <c r="AK188"/>
  <c r="Y188"/>
  <c r="U188"/>
  <c r="Z188" s="1"/>
  <c r="T188"/>
  <c r="S188"/>
  <c r="X188" s="1"/>
  <c r="R188"/>
  <c r="W188" s="1"/>
  <c r="Q188"/>
  <c r="V188" s="1"/>
  <c r="AO187"/>
  <c r="AN187"/>
  <c r="AM187"/>
  <c r="AL187"/>
  <c r="AK187"/>
  <c r="Y187"/>
  <c r="U187"/>
  <c r="Z187" s="1"/>
  <c r="T187"/>
  <c r="S187"/>
  <c r="X187" s="1"/>
  <c r="R187"/>
  <c r="W187" s="1"/>
  <c r="Q187"/>
  <c r="V187" s="1"/>
  <c r="AO186"/>
  <c r="AN186"/>
  <c r="AM186"/>
  <c r="AL186"/>
  <c r="AK186"/>
  <c r="Y186"/>
  <c r="U186"/>
  <c r="Z186" s="1"/>
  <c r="T186"/>
  <c r="S186"/>
  <c r="X186" s="1"/>
  <c r="R186"/>
  <c r="W186" s="1"/>
  <c r="Q186"/>
  <c r="V186" s="1"/>
  <c r="AO185"/>
  <c r="AN185"/>
  <c r="AM185"/>
  <c r="AL185"/>
  <c r="AK185"/>
  <c r="Y185"/>
  <c r="U185"/>
  <c r="Z185" s="1"/>
  <c r="T185"/>
  <c r="S185"/>
  <c r="X185" s="1"/>
  <c r="R185"/>
  <c r="W185" s="1"/>
  <c r="Q185"/>
  <c r="V185" s="1"/>
  <c r="AO184"/>
  <c r="AN184"/>
  <c r="AM184"/>
  <c r="AL184"/>
  <c r="AK184"/>
  <c r="Y184"/>
  <c r="U184"/>
  <c r="Z184" s="1"/>
  <c r="T184"/>
  <c r="S184"/>
  <c r="X184" s="1"/>
  <c r="R184"/>
  <c r="W184" s="1"/>
  <c r="Q184"/>
  <c r="V184" s="1"/>
  <c r="AO183"/>
  <c r="AN183"/>
  <c r="AM183"/>
  <c r="AL183"/>
  <c r="AK183"/>
  <c r="Y183"/>
  <c r="U183"/>
  <c r="Z183" s="1"/>
  <c r="T183"/>
  <c r="S183"/>
  <c r="X183" s="1"/>
  <c r="R183"/>
  <c r="W183" s="1"/>
  <c r="Q183"/>
  <c r="V183" s="1"/>
  <c r="AO182"/>
  <c r="AN182"/>
  <c r="AM182"/>
  <c r="AL182"/>
  <c r="AK182"/>
  <c r="Y182"/>
  <c r="U182"/>
  <c r="Z182" s="1"/>
  <c r="T182"/>
  <c r="S182"/>
  <c r="X182" s="1"/>
  <c r="R182"/>
  <c r="W182" s="1"/>
  <c r="Q182"/>
  <c r="V182" s="1"/>
  <c r="AO181"/>
  <c r="AN181"/>
  <c r="AM181"/>
  <c r="AL181"/>
  <c r="AK181"/>
  <c r="Y181"/>
  <c r="U181"/>
  <c r="Z181" s="1"/>
  <c r="T181"/>
  <c r="S181"/>
  <c r="X181" s="1"/>
  <c r="R181"/>
  <c r="W181" s="1"/>
  <c r="Q181"/>
  <c r="V181" s="1"/>
  <c r="AO180"/>
  <c r="AN180"/>
  <c r="AM180"/>
  <c r="AL180"/>
  <c r="AK180"/>
  <c r="Y180"/>
  <c r="U180"/>
  <c r="Z180" s="1"/>
  <c r="T180"/>
  <c r="S180"/>
  <c r="X180" s="1"/>
  <c r="R180"/>
  <c r="W180" s="1"/>
  <c r="Q180"/>
  <c r="V180" s="1"/>
  <c r="AO179"/>
  <c r="AN179"/>
  <c r="AM179"/>
  <c r="AL179"/>
  <c r="AF179"/>
  <c r="AK179" s="1"/>
  <c r="X179"/>
  <c r="U179"/>
  <c r="Z179" s="1"/>
  <c r="T179"/>
  <c r="Y179" s="1"/>
  <c r="S179"/>
  <c r="R179"/>
  <c r="W179" s="1"/>
  <c r="Q179"/>
  <c r="V179" s="1"/>
  <c r="AO178"/>
  <c r="AN178"/>
  <c r="AM178"/>
  <c r="AG178"/>
  <c r="AL178" s="1"/>
  <c r="X178"/>
  <c r="U178"/>
  <c r="Z178" s="1"/>
  <c r="T178"/>
  <c r="Y178" s="1"/>
  <c r="S178"/>
  <c r="R178"/>
  <c r="W178" s="1"/>
  <c r="Q178"/>
  <c r="V178" s="1"/>
  <c r="AO177"/>
  <c r="AN177"/>
  <c r="AM177"/>
  <c r="AG177"/>
  <c r="AL177" s="1"/>
  <c r="X177"/>
  <c r="U177"/>
  <c r="Z177" s="1"/>
  <c r="T177"/>
  <c r="Y177" s="1"/>
  <c r="S177"/>
  <c r="R177"/>
  <c r="W177" s="1"/>
  <c r="Q177"/>
  <c r="V177" s="1"/>
  <c r="AO176"/>
  <c r="AN176"/>
  <c r="AM176"/>
  <c r="AL176"/>
  <c r="AF176"/>
  <c r="AK176" s="1"/>
  <c r="Y176"/>
  <c r="U176"/>
  <c r="Z176" s="1"/>
  <c r="T176"/>
  <c r="S176"/>
  <c r="X176" s="1"/>
  <c r="R176"/>
  <c r="W176" s="1"/>
  <c r="Q176"/>
  <c r="V176" s="1"/>
  <c r="AO175"/>
  <c r="AN175"/>
  <c r="AM175"/>
  <c r="Y175"/>
  <c r="U175"/>
  <c r="Z175" s="1"/>
  <c r="T175"/>
  <c r="S175"/>
  <c r="X175" s="1"/>
  <c r="R175"/>
  <c r="W175" s="1"/>
  <c r="Q175"/>
  <c r="V175" s="1"/>
  <c r="AO174"/>
  <c r="AN174"/>
  <c r="AM174"/>
  <c r="AL174"/>
  <c r="AF174"/>
  <c r="AK174" s="1"/>
  <c r="U174"/>
  <c r="Z174" s="1"/>
  <c r="T174"/>
  <c r="Y174" s="1"/>
  <c r="S174"/>
  <c r="X174" s="1"/>
  <c r="R174"/>
  <c r="W174" s="1"/>
  <c r="Q174"/>
  <c r="V174" s="1"/>
  <c r="AO173"/>
  <c r="AN173"/>
  <c r="AM173"/>
  <c r="AL173"/>
  <c r="AF173"/>
  <c r="AK173" s="1"/>
  <c r="Y173"/>
  <c r="U173"/>
  <c r="Z173" s="1"/>
  <c r="T173"/>
  <c r="S173"/>
  <c r="X173" s="1"/>
  <c r="R173"/>
  <c r="W173" s="1"/>
  <c r="Q173"/>
  <c r="V173" s="1"/>
  <c r="AO172"/>
  <c r="AN172"/>
  <c r="AM172"/>
  <c r="Y172"/>
  <c r="U172"/>
  <c r="Z172" s="1"/>
  <c r="T172"/>
  <c r="S172"/>
  <c r="X172" s="1"/>
  <c r="R172"/>
  <c r="W172" s="1"/>
  <c r="Q172"/>
  <c r="V172" s="1"/>
  <c r="AO171"/>
  <c r="AN171"/>
  <c r="AM171"/>
  <c r="AG171"/>
  <c r="AF171" s="1"/>
  <c r="AK171" s="1"/>
  <c r="Y171"/>
  <c r="U171"/>
  <c r="Z171" s="1"/>
  <c r="T171"/>
  <c r="S171"/>
  <c r="X171" s="1"/>
  <c r="R171"/>
  <c r="W171" s="1"/>
  <c r="Q171"/>
  <c r="V171" s="1"/>
  <c r="AO170"/>
  <c r="AN170"/>
  <c r="AM170"/>
  <c r="Y170"/>
  <c r="U170"/>
  <c r="Z170" s="1"/>
  <c r="T170"/>
  <c r="S170"/>
  <c r="X170" s="1"/>
  <c r="R170"/>
  <c r="W170" s="1"/>
  <c r="Q170"/>
  <c r="V170" s="1"/>
  <c r="AO169"/>
  <c r="AN169"/>
  <c r="AM169"/>
  <c r="AL169"/>
  <c r="AF169"/>
  <c r="AK169" s="1"/>
  <c r="U169"/>
  <c r="Z169" s="1"/>
  <c r="T169"/>
  <c r="Y169" s="1"/>
  <c r="S169"/>
  <c r="X169" s="1"/>
  <c r="R169"/>
  <c r="W169" s="1"/>
  <c r="Q169"/>
  <c r="V169" s="1"/>
  <c r="AO168"/>
  <c r="AN168"/>
  <c r="AM168"/>
  <c r="AL168"/>
  <c r="AF168"/>
  <c r="AK168" s="1"/>
  <c r="Y168"/>
  <c r="U168"/>
  <c r="Z168" s="1"/>
  <c r="T168"/>
  <c r="S168"/>
  <c r="X168" s="1"/>
  <c r="R168"/>
  <c r="W168" s="1"/>
  <c r="Q168"/>
  <c r="V168" s="1"/>
  <c r="AO167"/>
  <c r="AN167"/>
  <c r="AM167"/>
  <c r="Y167"/>
  <c r="U167"/>
  <c r="Z167" s="1"/>
  <c r="T167"/>
  <c r="S167"/>
  <c r="X167" s="1"/>
  <c r="R167"/>
  <c r="W167" s="1"/>
  <c r="Q167"/>
  <c r="V167" s="1"/>
  <c r="AO165"/>
  <c r="AN165"/>
  <c r="AM165"/>
  <c r="AL165"/>
  <c r="AF165"/>
  <c r="AK165" s="1"/>
  <c r="X165"/>
  <c r="U165"/>
  <c r="Z165" s="1"/>
  <c r="T165"/>
  <c r="Y165" s="1"/>
  <c r="S165"/>
  <c r="R165"/>
  <c r="W165" s="1"/>
  <c r="Q165"/>
  <c r="V165" s="1"/>
  <c r="AO164"/>
  <c r="AN164"/>
  <c r="AM164"/>
  <c r="AL164"/>
  <c r="AF164"/>
  <c r="AK164" s="1"/>
  <c r="Y164"/>
  <c r="U164"/>
  <c r="Z164" s="1"/>
  <c r="T164"/>
  <c r="S164"/>
  <c r="X164" s="1"/>
  <c r="R164"/>
  <c r="W164" s="1"/>
  <c r="Q164"/>
  <c r="V164" s="1"/>
  <c r="AO163"/>
  <c r="AN163"/>
  <c r="AM163"/>
  <c r="AL163"/>
  <c r="AF163"/>
  <c r="AK163" s="1"/>
  <c r="X163"/>
  <c r="U163"/>
  <c r="Z163" s="1"/>
  <c r="T163"/>
  <c r="Y163" s="1"/>
  <c r="S163"/>
  <c r="R163"/>
  <c r="W163" s="1"/>
  <c r="Q163"/>
  <c r="V163" s="1"/>
  <c r="AJ162"/>
  <c r="AO162" s="1"/>
  <c r="AI162"/>
  <c r="AN162" s="1"/>
  <c r="AH162"/>
  <c r="AM162" s="1"/>
  <c r="AG162"/>
  <c r="AF162" s="1"/>
  <c r="AK162" s="1"/>
  <c r="Y162"/>
  <c r="U162"/>
  <c r="Z162" s="1"/>
  <c r="T162"/>
  <c r="S162"/>
  <c r="X162" s="1"/>
  <c r="R162"/>
  <c r="W162" s="1"/>
  <c r="Q162"/>
  <c r="V162" s="1"/>
  <c r="AO161"/>
  <c r="AN161"/>
  <c r="AM161"/>
  <c r="AL161"/>
  <c r="AF161"/>
  <c r="AK161" s="1"/>
  <c r="X161"/>
  <c r="U161"/>
  <c r="Z161" s="1"/>
  <c r="T161"/>
  <c r="Y161" s="1"/>
  <c r="S161"/>
  <c r="R161"/>
  <c r="W161" s="1"/>
  <c r="Q161"/>
  <c r="V161" s="1"/>
  <c r="AJ160"/>
  <c r="AO160" s="1"/>
  <c r="AI160"/>
  <c r="AN160" s="1"/>
  <c r="AH160"/>
  <c r="AM160" s="1"/>
  <c r="AG160"/>
  <c r="AF160" s="1"/>
  <c r="AK160" s="1"/>
  <c r="Y160"/>
  <c r="U160"/>
  <c r="Z160" s="1"/>
  <c r="T160"/>
  <c r="S160"/>
  <c r="X160" s="1"/>
  <c r="R160"/>
  <c r="W160" s="1"/>
  <c r="Q160"/>
  <c r="V160" s="1"/>
  <c r="AO159"/>
  <c r="AN159"/>
  <c r="AM159"/>
  <c r="AL159"/>
  <c r="AF159"/>
  <c r="AK159" s="1"/>
  <c r="X159"/>
  <c r="U159"/>
  <c r="Z159" s="1"/>
  <c r="T159"/>
  <c r="Y159" s="1"/>
  <c r="S159"/>
  <c r="R159"/>
  <c r="W159" s="1"/>
  <c r="Q159"/>
  <c r="V159" s="1"/>
  <c r="AO158"/>
  <c r="AN158"/>
  <c r="AM158"/>
  <c r="AL158"/>
  <c r="AF158"/>
  <c r="AK158" s="1"/>
  <c r="Y158"/>
  <c r="U158"/>
  <c r="Z158" s="1"/>
  <c r="T158"/>
  <c r="S158"/>
  <c r="X158" s="1"/>
  <c r="R158"/>
  <c r="W158" s="1"/>
  <c r="Q158"/>
  <c r="V158" s="1"/>
  <c r="AO157"/>
  <c r="AN157"/>
  <c r="AM157"/>
  <c r="AL157"/>
  <c r="AF157"/>
  <c r="AK157" s="1"/>
  <c r="X157"/>
  <c r="U157"/>
  <c r="Z157" s="1"/>
  <c r="T157"/>
  <c r="Y157" s="1"/>
  <c r="S157"/>
  <c r="R157"/>
  <c r="W157" s="1"/>
  <c r="Q157"/>
  <c r="V157" s="1"/>
  <c r="AO156"/>
  <c r="AN156"/>
  <c r="AM156"/>
  <c r="AL156"/>
  <c r="AF156"/>
  <c r="AK156" s="1"/>
  <c r="Y156"/>
  <c r="U156"/>
  <c r="Z156" s="1"/>
  <c r="T156"/>
  <c r="S156"/>
  <c r="X156" s="1"/>
  <c r="R156"/>
  <c r="W156" s="1"/>
  <c r="Q156"/>
  <c r="V156" s="1"/>
  <c r="AM155"/>
  <c r="AJ155"/>
  <c r="AO155" s="1"/>
  <c r="AI155"/>
  <c r="AN155" s="1"/>
  <c r="AH155"/>
  <c r="AG155"/>
  <c r="AL155" s="1"/>
  <c r="X155"/>
  <c r="U155"/>
  <c r="Z155" s="1"/>
  <c r="T155"/>
  <c r="Y155" s="1"/>
  <c r="S155"/>
  <c r="R155"/>
  <c r="W155" s="1"/>
  <c r="Q155"/>
  <c r="V155" s="1"/>
  <c r="AO154"/>
  <c r="AN154"/>
  <c r="AM154"/>
  <c r="AL154"/>
  <c r="AF154"/>
  <c r="AK154" s="1"/>
  <c r="Y154"/>
  <c r="U154"/>
  <c r="Z154" s="1"/>
  <c r="T154"/>
  <c r="S154"/>
  <c r="X154" s="1"/>
  <c r="R154"/>
  <c r="W154" s="1"/>
  <c r="Q154"/>
  <c r="V154" s="1"/>
  <c r="AO153"/>
  <c r="AN153"/>
  <c r="AM153"/>
  <c r="AL153"/>
  <c r="AF153"/>
  <c r="AK153" s="1"/>
  <c r="X153"/>
  <c r="U153"/>
  <c r="Z153" s="1"/>
  <c r="T153"/>
  <c r="Y153" s="1"/>
  <c r="S153"/>
  <c r="R153"/>
  <c r="W153" s="1"/>
  <c r="Q153"/>
  <c r="V153" s="1"/>
  <c r="AO152"/>
  <c r="AN152"/>
  <c r="AM152"/>
  <c r="AL152"/>
  <c r="AF152"/>
  <c r="AK152" s="1"/>
  <c r="Y152"/>
  <c r="U152"/>
  <c r="Z152" s="1"/>
  <c r="T152"/>
  <c r="S152"/>
  <c r="X152" s="1"/>
  <c r="R152"/>
  <c r="W152" s="1"/>
  <c r="Q152"/>
  <c r="V152" s="1"/>
  <c r="AO151"/>
  <c r="AN151"/>
  <c r="AM151"/>
  <c r="AL151"/>
  <c r="AF151"/>
  <c r="AK151" s="1"/>
  <c r="X151"/>
  <c r="U151"/>
  <c r="Z151" s="1"/>
  <c r="T151"/>
  <c r="Y151" s="1"/>
  <c r="S151"/>
  <c r="R151"/>
  <c r="W151" s="1"/>
  <c r="Q151"/>
  <c r="V151" s="1"/>
  <c r="AO150"/>
  <c r="AN150"/>
  <c r="AM150"/>
  <c r="AL150"/>
  <c r="AF150"/>
  <c r="AK150" s="1"/>
  <c r="Y150"/>
  <c r="U150"/>
  <c r="Z150" s="1"/>
  <c r="T150"/>
  <c r="S150"/>
  <c r="X150" s="1"/>
  <c r="R150"/>
  <c r="W150" s="1"/>
  <c r="Q150"/>
  <c r="V150" s="1"/>
  <c r="AO149"/>
  <c r="AN149"/>
  <c r="AM149"/>
  <c r="AL149"/>
  <c r="AF149"/>
  <c r="AK149" s="1"/>
  <c r="X149"/>
  <c r="U149"/>
  <c r="Z149" s="1"/>
  <c r="T149"/>
  <c r="Y149" s="1"/>
  <c r="S149"/>
  <c r="R149"/>
  <c r="W149" s="1"/>
  <c r="Q149"/>
  <c r="V149" s="1"/>
  <c r="AO148"/>
  <c r="AN148"/>
  <c r="AM148"/>
  <c r="AL148"/>
  <c r="AF148"/>
  <c r="AK148" s="1"/>
  <c r="Y148"/>
  <c r="U148"/>
  <c r="Z148" s="1"/>
  <c r="T148"/>
  <c r="S148"/>
  <c r="X148" s="1"/>
  <c r="R148"/>
  <c r="W148" s="1"/>
  <c r="Q148"/>
  <c r="V148" s="1"/>
  <c r="AO147"/>
  <c r="AN147"/>
  <c r="AM147"/>
  <c r="AL147"/>
  <c r="AF147"/>
  <c r="AK147" s="1"/>
  <c r="X147"/>
  <c r="U147"/>
  <c r="Z147" s="1"/>
  <c r="T147"/>
  <c r="Y147" s="1"/>
  <c r="S147"/>
  <c r="R147"/>
  <c r="W147" s="1"/>
  <c r="Q147"/>
  <c r="V147" s="1"/>
  <c r="AO146"/>
  <c r="AN146"/>
  <c r="AM146"/>
  <c r="AL146"/>
  <c r="AF146"/>
  <c r="AK146" s="1"/>
  <c r="Y146"/>
  <c r="U146"/>
  <c r="Z146" s="1"/>
  <c r="T146"/>
  <c r="S146"/>
  <c r="X146" s="1"/>
  <c r="R146"/>
  <c r="W146" s="1"/>
  <c r="Q146"/>
  <c r="V146" s="1"/>
  <c r="AO145"/>
  <c r="AN145"/>
  <c r="AM145"/>
  <c r="AG145"/>
  <c r="Y145"/>
  <c r="U145"/>
  <c r="Z145" s="1"/>
  <c r="T145"/>
  <c r="S145"/>
  <c r="X145" s="1"/>
  <c r="R145"/>
  <c r="W145" s="1"/>
  <c r="Q145"/>
  <c r="V145" s="1"/>
  <c r="AO144"/>
  <c r="AN144"/>
  <c r="AM144"/>
  <c r="AG144"/>
  <c r="AG136" s="1"/>
  <c r="Y144"/>
  <c r="U144"/>
  <c r="Z144" s="1"/>
  <c r="T144"/>
  <c r="S144"/>
  <c r="X144" s="1"/>
  <c r="R144"/>
  <c r="W144" s="1"/>
  <c r="Q144"/>
  <c r="V144" s="1"/>
  <c r="AO143"/>
  <c r="AN143"/>
  <c r="AM143"/>
  <c r="AL143"/>
  <c r="AF143"/>
  <c r="AK143" s="1"/>
  <c r="X143"/>
  <c r="U143"/>
  <c r="Z143" s="1"/>
  <c r="T143"/>
  <c r="Y143" s="1"/>
  <c r="S143"/>
  <c r="R143"/>
  <c r="W143" s="1"/>
  <c r="Q143"/>
  <c r="V143" s="1"/>
  <c r="AO142"/>
  <c r="AN142"/>
  <c r="AM142"/>
  <c r="AG142"/>
  <c r="AL142" s="1"/>
  <c r="X142"/>
  <c r="U142"/>
  <c r="Z142" s="1"/>
  <c r="T142"/>
  <c r="Y142" s="1"/>
  <c r="S142"/>
  <c r="R142"/>
  <c r="W142" s="1"/>
  <c r="Q142"/>
  <c r="V142" s="1"/>
  <c r="AO141"/>
  <c r="AN141"/>
  <c r="AM141"/>
  <c r="AG141"/>
  <c r="AL141" s="1"/>
  <c r="X141"/>
  <c r="U141"/>
  <c r="Z141" s="1"/>
  <c r="T141"/>
  <c r="Y141" s="1"/>
  <c r="S141"/>
  <c r="R141"/>
  <c r="W141" s="1"/>
  <c r="Q141"/>
  <c r="V141" s="1"/>
  <c r="AO140"/>
  <c r="AN140"/>
  <c r="AM140"/>
  <c r="AL140"/>
  <c r="AF140"/>
  <c r="AK140" s="1"/>
  <c r="Y140"/>
  <c r="U140"/>
  <c r="Z140" s="1"/>
  <c r="T140"/>
  <c r="S140"/>
  <c r="X140" s="1"/>
  <c r="R140"/>
  <c r="W140" s="1"/>
  <c r="Q140"/>
  <c r="V140" s="1"/>
  <c r="AO139"/>
  <c r="AN139"/>
  <c r="AM139"/>
  <c r="AL139"/>
  <c r="AF139"/>
  <c r="AK139" s="1"/>
  <c r="X139"/>
  <c r="U139"/>
  <c r="Z139" s="1"/>
  <c r="T139"/>
  <c r="Y139" s="1"/>
  <c r="S139"/>
  <c r="R139"/>
  <c r="W139" s="1"/>
  <c r="Q139"/>
  <c r="V139" s="1"/>
  <c r="AO138"/>
  <c r="AN138"/>
  <c r="AM138"/>
  <c r="AL138"/>
  <c r="AF138"/>
  <c r="AK138" s="1"/>
  <c r="Y138"/>
  <c r="U138"/>
  <c r="Z138" s="1"/>
  <c r="T138"/>
  <c r="S138"/>
  <c r="X138" s="1"/>
  <c r="R138"/>
  <c r="W138" s="1"/>
  <c r="Q138"/>
  <c r="V138" s="1"/>
  <c r="AO137"/>
  <c r="AN137"/>
  <c r="AM137"/>
  <c r="AL137"/>
  <c r="AF137"/>
  <c r="AK137" s="1"/>
  <c r="X137"/>
  <c r="U137"/>
  <c r="Z137" s="1"/>
  <c r="T137"/>
  <c r="Y137" s="1"/>
  <c r="S137"/>
  <c r="R137"/>
  <c r="W137" s="1"/>
  <c r="Q137"/>
  <c r="V137" s="1"/>
  <c r="AO136"/>
  <c r="AN136"/>
  <c r="AM136"/>
  <c r="X136"/>
  <c r="U136"/>
  <c r="Z136" s="1"/>
  <c r="T136"/>
  <c r="Y136" s="1"/>
  <c r="S136"/>
  <c r="R136"/>
  <c r="W136" s="1"/>
  <c r="Q136"/>
  <c r="V136" s="1"/>
  <c r="AO135"/>
  <c r="AN135"/>
  <c r="AM135"/>
  <c r="AL135"/>
  <c r="AF135"/>
  <c r="AK135" s="1"/>
  <c r="Y135"/>
  <c r="U135"/>
  <c r="Z135" s="1"/>
  <c r="T135"/>
  <c r="S135"/>
  <c r="X135" s="1"/>
  <c r="R135"/>
  <c r="W135" s="1"/>
  <c r="Q135"/>
  <c r="V135" s="1"/>
  <c r="AO134"/>
  <c r="AN134"/>
  <c r="AM134"/>
  <c r="AL134"/>
  <c r="AF134"/>
  <c r="AK134" s="1"/>
  <c r="X134"/>
  <c r="U134"/>
  <c r="Z134" s="1"/>
  <c r="T134"/>
  <c r="Y134" s="1"/>
  <c r="S134"/>
  <c r="R134"/>
  <c r="W134" s="1"/>
  <c r="Q134"/>
  <c r="V134" s="1"/>
  <c r="AO133"/>
  <c r="AN133"/>
  <c r="AM133"/>
  <c r="X133"/>
  <c r="U133"/>
  <c r="Z133" s="1"/>
  <c r="T133"/>
  <c r="Y133" s="1"/>
  <c r="S133"/>
  <c r="R133"/>
  <c r="W133" s="1"/>
  <c r="Q133"/>
  <c r="V133" s="1"/>
  <c r="AO132"/>
  <c r="AN132"/>
  <c r="AM132"/>
  <c r="AL132"/>
  <c r="AF132"/>
  <c r="AK132" s="1"/>
  <c r="Y132"/>
  <c r="U132"/>
  <c r="Z132" s="1"/>
  <c r="T132"/>
  <c r="S132"/>
  <c r="X132" s="1"/>
  <c r="R132"/>
  <c r="W132" s="1"/>
  <c r="Q132"/>
  <c r="V132" s="1"/>
  <c r="AO131"/>
  <c r="AN131"/>
  <c r="AM131"/>
  <c r="AL131"/>
  <c r="AF131"/>
  <c r="AK131" s="1"/>
  <c r="X131"/>
  <c r="U131"/>
  <c r="Z131" s="1"/>
  <c r="T131"/>
  <c r="Y131" s="1"/>
  <c r="S131"/>
  <c r="R131"/>
  <c r="W131" s="1"/>
  <c r="Q131"/>
  <c r="V131" s="1"/>
  <c r="AO130"/>
  <c r="AN130"/>
  <c r="AM130"/>
  <c r="AL130"/>
  <c r="AF130"/>
  <c r="AK130" s="1"/>
  <c r="Y130"/>
  <c r="U130"/>
  <c r="Z130" s="1"/>
  <c r="T130"/>
  <c r="S130"/>
  <c r="X130" s="1"/>
  <c r="R130"/>
  <c r="W130" s="1"/>
  <c r="Q130"/>
  <c r="V130" s="1"/>
  <c r="AO129"/>
  <c r="AN129"/>
  <c r="AM129"/>
  <c r="AL129"/>
  <c r="AF129"/>
  <c r="AK129" s="1"/>
  <c r="X129"/>
  <c r="U129"/>
  <c r="Z129" s="1"/>
  <c r="T129"/>
  <c r="Y129" s="1"/>
  <c r="S129"/>
  <c r="R129"/>
  <c r="W129" s="1"/>
  <c r="Q129"/>
  <c r="V129" s="1"/>
  <c r="AO128"/>
  <c r="AN128"/>
  <c r="AM128"/>
  <c r="AL128"/>
  <c r="AF128"/>
  <c r="AK128" s="1"/>
  <c r="Y128"/>
  <c r="U128"/>
  <c r="Z128" s="1"/>
  <c r="T128"/>
  <c r="S128"/>
  <c r="X128" s="1"/>
  <c r="R128"/>
  <c r="W128" s="1"/>
  <c r="Q128"/>
  <c r="V128" s="1"/>
  <c r="AO127"/>
  <c r="AN127"/>
  <c r="AM127"/>
  <c r="AL127"/>
  <c r="AF127"/>
  <c r="AK127" s="1"/>
  <c r="X127"/>
  <c r="U127"/>
  <c r="Z127" s="1"/>
  <c r="T127"/>
  <c r="Y127" s="1"/>
  <c r="S127"/>
  <c r="R127"/>
  <c r="W127" s="1"/>
  <c r="Q127"/>
  <c r="V127" s="1"/>
  <c r="AO126"/>
  <c r="AN126"/>
  <c r="AM126"/>
  <c r="AL126"/>
  <c r="AF126"/>
  <c r="AK126" s="1"/>
  <c r="Y126"/>
  <c r="U126"/>
  <c r="Z126" s="1"/>
  <c r="T126"/>
  <c r="S126"/>
  <c r="X126" s="1"/>
  <c r="R126"/>
  <c r="W126" s="1"/>
  <c r="Q126"/>
  <c r="V126" s="1"/>
  <c r="AO125"/>
  <c r="AN125"/>
  <c r="AM125"/>
  <c r="AL125"/>
  <c r="AF125"/>
  <c r="AK125" s="1"/>
  <c r="X125"/>
  <c r="U125"/>
  <c r="Z125" s="1"/>
  <c r="T125"/>
  <c r="Y125" s="1"/>
  <c r="S125"/>
  <c r="R125"/>
  <c r="W125" s="1"/>
  <c r="Q125"/>
  <c r="V125" s="1"/>
  <c r="AO124"/>
  <c r="AN124"/>
  <c r="AM124"/>
  <c r="AL124"/>
  <c r="AF124"/>
  <c r="AK124" s="1"/>
  <c r="Y124"/>
  <c r="U124"/>
  <c r="Z124" s="1"/>
  <c r="T124"/>
  <c r="S124"/>
  <c r="X124" s="1"/>
  <c r="R124"/>
  <c r="W124" s="1"/>
  <c r="Q124"/>
  <c r="V124" s="1"/>
  <c r="AO123"/>
  <c r="AN123"/>
  <c r="AM123"/>
  <c r="AL123"/>
  <c r="AF123"/>
  <c r="AK123" s="1"/>
  <c r="X123"/>
  <c r="U123"/>
  <c r="Z123" s="1"/>
  <c r="T123"/>
  <c r="Y123" s="1"/>
  <c r="S123"/>
  <c r="R123"/>
  <c r="W123" s="1"/>
  <c r="Q123"/>
  <c r="V123" s="1"/>
  <c r="AO122"/>
  <c r="AN122"/>
  <c r="AM122"/>
  <c r="X122"/>
  <c r="U122"/>
  <c r="Z122" s="1"/>
  <c r="T122"/>
  <c r="Y122" s="1"/>
  <c r="S122"/>
  <c r="R122"/>
  <c r="W122" s="1"/>
  <c r="Q122"/>
  <c r="V122" s="1"/>
  <c r="AO121"/>
  <c r="AN121"/>
  <c r="AM121"/>
  <c r="AL121"/>
  <c r="AF121"/>
  <c r="AK121" s="1"/>
  <c r="Y121"/>
  <c r="U121"/>
  <c r="Z121" s="1"/>
  <c r="T121"/>
  <c r="S121"/>
  <c r="X121" s="1"/>
  <c r="R121"/>
  <c r="W121" s="1"/>
  <c r="Q121"/>
  <c r="V121" s="1"/>
  <c r="AO120"/>
  <c r="AN120"/>
  <c r="AM120"/>
  <c r="AL120"/>
  <c r="AF120"/>
  <c r="AK120" s="1"/>
  <c r="X120"/>
  <c r="U120"/>
  <c r="Z120" s="1"/>
  <c r="T120"/>
  <c r="Y120" s="1"/>
  <c r="S120"/>
  <c r="R120"/>
  <c r="W120" s="1"/>
  <c r="Q120"/>
  <c r="V120" s="1"/>
  <c r="AO119"/>
  <c r="AN119"/>
  <c r="AM119"/>
  <c r="X119"/>
  <c r="U119"/>
  <c r="Z119" s="1"/>
  <c r="T119"/>
  <c r="Y119" s="1"/>
  <c r="S119"/>
  <c r="R119"/>
  <c r="W119" s="1"/>
  <c r="Q119"/>
  <c r="V119" s="1"/>
  <c r="AO117"/>
  <c r="AN117"/>
  <c r="AM117"/>
  <c r="AL117"/>
  <c r="AK117"/>
  <c r="Z117"/>
  <c r="V117"/>
  <c r="U117"/>
  <c r="T117"/>
  <c r="Y117" s="1"/>
  <c r="S117"/>
  <c r="X117" s="1"/>
  <c r="R117"/>
  <c r="W117" s="1"/>
  <c r="Q117"/>
  <c r="AO116"/>
  <c r="AN116"/>
  <c r="AM116"/>
  <c r="AL116"/>
  <c r="AK116"/>
  <c r="U116"/>
  <c r="Z116" s="1"/>
  <c r="T116"/>
  <c r="Y116" s="1"/>
  <c r="S116"/>
  <c r="X116" s="1"/>
  <c r="R116"/>
  <c r="W116" s="1"/>
  <c r="Q116"/>
  <c r="V116" s="1"/>
  <c r="AO115"/>
  <c r="AN115"/>
  <c r="AM115"/>
  <c r="AL115"/>
  <c r="AK115"/>
  <c r="Z115"/>
  <c r="V115"/>
  <c r="U115"/>
  <c r="T115"/>
  <c r="Y115" s="1"/>
  <c r="S115"/>
  <c r="X115" s="1"/>
  <c r="R115"/>
  <c r="W115" s="1"/>
  <c r="Q115"/>
  <c r="AO114"/>
  <c r="AN114"/>
  <c r="AM114"/>
  <c r="AL114"/>
  <c r="AK114"/>
  <c r="X114"/>
  <c r="U114"/>
  <c r="Z114" s="1"/>
  <c r="T114"/>
  <c r="Y114" s="1"/>
  <c r="S114"/>
  <c r="R114"/>
  <c r="W114" s="1"/>
  <c r="Q114"/>
  <c r="V114" s="1"/>
  <c r="AO113"/>
  <c r="AN113"/>
  <c r="AM113"/>
  <c r="AL113"/>
  <c r="AK113"/>
  <c r="Z113"/>
  <c r="V113"/>
  <c r="U113"/>
  <c r="T113"/>
  <c r="Y113" s="1"/>
  <c r="S113"/>
  <c r="X113" s="1"/>
  <c r="R113"/>
  <c r="W113" s="1"/>
  <c r="Q113"/>
  <c r="AO112"/>
  <c r="AN112"/>
  <c r="AM112"/>
  <c r="AL112"/>
  <c r="AK112"/>
  <c r="U112"/>
  <c r="Z112" s="1"/>
  <c r="T112"/>
  <c r="Y112" s="1"/>
  <c r="S112"/>
  <c r="X112" s="1"/>
  <c r="R112"/>
  <c r="W112" s="1"/>
  <c r="Q112"/>
  <c r="V112" s="1"/>
  <c r="AO111"/>
  <c r="AN111"/>
  <c r="AM111"/>
  <c r="AL111"/>
  <c r="AK111"/>
  <c r="Z111"/>
  <c r="V111"/>
  <c r="U111"/>
  <c r="T111"/>
  <c r="Y111" s="1"/>
  <c r="S111"/>
  <c r="X111" s="1"/>
  <c r="R111"/>
  <c r="W111" s="1"/>
  <c r="Q111"/>
  <c r="AO110"/>
  <c r="AN110"/>
  <c r="AM110"/>
  <c r="AL110"/>
  <c r="AK110"/>
  <c r="X110"/>
  <c r="U110"/>
  <c r="Z110" s="1"/>
  <c r="T110"/>
  <c r="Y110" s="1"/>
  <c r="S110"/>
  <c r="R110"/>
  <c r="W110" s="1"/>
  <c r="Q110"/>
  <c r="V110" s="1"/>
  <c r="AO108"/>
  <c r="AN108"/>
  <c r="AM108"/>
  <c r="AL108"/>
  <c r="AK108"/>
  <c r="Z108"/>
  <c r="V108"/>
  <c r="U108"/>
  <c r="T108"/>
  <c r="Y108" s="1"/>
  <c r="S108"/>
  <c r="X108" s="1"/>
  <c r="R108"/>
  <c r="W108" s="1"/>
  <c r="Q108"/>
  <c r="AL107"/>
  <c r="AK107"/>
  <c r="AJ107"/>
  <c r="AO107" s="1"/>
  <c r="AI107"/>
  <c r="AI106" s="1"/>
  <c r="AN106" s="1"/>
  <c r="AH107"/>
  <c r="AM107" s="1"/>
  <c r="Y107"/>
  <c r="U107"/>
  <c r="Z107" s="1"/>
  <c r="T107"/>
  <c r="S107"/>
  <c r="X107" s="1"/>
  <c r="R107"/>
  <c r="W107" s="1"/>
  <c r="Q107"/>
  <c r="V107" s="1"/>
  <c r="AL106"/>
  <c r="AK106"/>
  <c r="Z106"/>
  <c r="V106"/>
  <c r="U106"/>
  <c r="T106"/>
  <c r="Y106" s="1"/>
  <c r="S106"/>
  <c r="X106" s="1"/>
  <c r="R106"/>
  <c r="W106" s="1"/>
  <c r="Q106"/>
  <c r="AO105"/>
  <c r="AN105"/>
  <c r="AM105"/>
  <c r="AL105"/>
  <c r="AK105"/>
  <c r="AO104"/>
  <c r="AN104"/>
  <c r="AM104"/>
  <c r="AL104"/>
  <c r="AK104"/>
  <c r="Y104"/>
  <c r="U104"/>
  <c r="Z104" s="1"/>
  <c r="T104"/>
  <c r="S104"/>
  <c r="X104" s="1"/>
  <c r="R104"/>
  <c r="W104" s="1"/>
  <c r="Q104"/>
  <c r="V104" s="1"/>
  <c r="AO103"/>
  <c r="AN103"/>
  <c r="AM103"/>
  <c r="AL103"/>
  <c r="AK103"/>
  <c r="Y103"/>
  <c r="U103"/>
  <c r="Z103" s="1"/>
  <c r="T103"/>
  <c r="S103"/>
  <c r="X103" s="1"/>
  <c r="R103"/>
  <c r="W103" s="1"/>
  <c r="Q103"/>
  <c r="V103" s="1"/>
  <c r="AO102"/>
  <c r="AN102"/>
  <c r="AM102"/>
  <c r="AL102"/>
  <c r="AK102"/>
  <c r="Y102"/>
  <c r="U102"/>
  <c r="Z102" s="1"/>
  <c r="T102"/>
  <c r="S102"/>
  <c r="X102" s="1"/>
  <c r="R102"/>
  <c r="W102" s="1"/>
  <c r="Q102"/>
  <c r="V102" s="1"/>
  <c r="AM101"/>
  <c r="AL101"/>
  <c r="AK101"/>
  <c r="AJ101"/>
  <c r="AO101" s="1"/>
  <c r="AI101"/>
  <c r="AN101" s="1"/>
  <c r="AH101"/>
  <c r="Z101"/>
  <c r="V101"/>
  <c r="U101"/>
  <c r="T101"/>
  <c r="Y101" s="1"/>
  <c r="S101"/>
  <c r="X101" s="1"/>
  <c r="R101"/>
  <c r="W101" s="1"/>
  <c r="Q101"/>
  <c r="AL100"/>
  <c r="AK100"/>
  <c r="AJ100"/>
  <c r="AO100" s="1"/>
  <c r="AH100"/>
  <c r="AM100" s="1"/>
  <c r="Y100"/>
  <c r="U100"/>
  <c r="Z100" s="1"/>
  <c r="T100"/>
  <c r="S100"/>
  <c r="X100" s="1"/>
  <c r="R100"/>
  <c r="W100" s="1"/>
  <c r="Q100"/>
  <c r="V100" s="1"/>
  <c r="AO98"/>
  <c r="AN98"/>
  <c r="AM98"/>
  <c r="AL98"/>
  <c r="AK98"/>
  <c r="Y98"/>
  <c r="U98"/>
  <c r="Z98" s="1"/>
  <c r="T98"/>
  <c r="S98"/>
  <c r="X98" s="1"/>
  <c r="R98"/>
  <c r="W98" s="1"/>
  <c r="Q98"/>
  <c r="V98" s="1"/>
  <c r="AM97"/>
  <c r="AL97"/>
  <c r="AK97"/>
  <c r="AJ97"/>
  <c r="AO97" s="1"/>
  <c r="AI97"/>
  <c r="AN97" s="1"/>
  <c r="AH97"/>
  <c r="Z97"/>
  <c r="V97"/>
  <c r="U97"/>
  <c r="T97"/>
  <c r="Y97" s="1"/>
  <c r="S97"/>
  <c r="X97" s="1"/>
  <c r="R97"/>
  <c r="W97" s="1"/>
  <c r="Q97"/>
  <c r="AL96"/>
  <c r="AK96"/>
  <c r="AJ96"/>
  <c r="AO96" s="1"/>
  <c r="AH96"/>
  <c r="AM96" s="1"/>
  <c r="Y96"/>
  <c r="U96"/>
  <c r="Z96" s="1"/>
  <c r="T96"/>
  <c r="S96"/>
  <c r="X96" s="1"/>
  <c r="R96"/>
  <c r="W96" s="1"/>
  <c r="Q96"/>
  <c r="V96" s="1"/>
  <c r="AO95"/>
  <c r="AN95"/>
  <c r="AM95"/>
  <c r="AL95"/>
  <c r="AK95"/>
  <c r="Y95"/>
  <c r="U95"/>
  <c r="Z95" s="1"/>
  <c r="T95"/>
  <c r="S95"/>
  <c r="X95" s="1"/>
  <c r="R95"/>
  <c r="W95" s="1"/>
  <c r="Q95"/>
  <c r="V95" s="1"/>
  <c r="AO94"/>
  <c r="AN94"/>
  <c r="AM94"/>
  <c r="AL94"/>
  <c r="AK94"/>
  <c r="Y94"/>
  <c r="U94"/>
  <c r="Z94" s="1"/>
  <c r="T94"/>
  <c r="S94"/>
  <c r="X94" s="1"/>
  <c r="R94"/>
  <c r="W94" s="1"/>
  <c r="Q94"/>
  <c r="V94" s="1"/>
  <c r="AM93"/>
  <c r="AL93"/>
  <c r="AK93"/>
  <c r="AJ93"/>
  <c r="AO93" s="1"/>
  <c r="AI93"/>
  <c r="AN93" s="1"/>
  <c r="AH93"/>
  <c r="Z93"/>
  <c r="V93"/>
  <c r="U93"/>
  <c r="T93"/>
  <c r="Y93" s="1"/>
  <c r="S93"/>
  <c r="X93" s="1"/>
  <c r="R93"/>
  <c r="W93" s="1"/>
  <c r="Q93"/>
  <c r="AL92"/>
  <c r="AK92"/>
  <c r="AJ92"/>
  <c r="AO92" s="1"/>
  <c r="AH92"/>
  <c r="AM92" s="1"/>
  <c r="Y92"/>
  <c r="U92"/>
  <c r="Z92" s="1"/>
  <c r="T92"/>
  <c r="S92"/>
  <c r="X92" s="1"/>
  <c r="R92"/>
  <c r="W92" s="1"/>
  <c r="Q92"/>
  <c r="V92" s="1"/>
  <c r="AO91"/>
  <c r="AN91"/>
  <c r="AM91"/>
  <c r="AL91"/>
  <c r="AK91"/>
  <c r="Y91"/>
  <c r="U91"/>
  <c r="Z91" s="1"/>
  <c r="T91"/>
  <c r="S91"/>
  <c r="X91" s="1"/>
  <c r="R91"/>
  <c r="W91" s="1"/>
  <c r="Q91"/>
  <c r="V91" s="1"/>
  <c r="AO90"/>
  <c r="AN90"/>
  <c r="AM90"/>
  <c r="AL90"/>
  <c r="AK90"/>
  <c r="Y90"/>
  <c r="U90"/>
  <c r="Z90" s="1"/>
  <c r="T90"/>
  <c r="S90"/>
  <c r="X90" s="1"/>
  <c r="R90"/>
  <c r="W90" s="1"/>
  <c r="Q90"/>
  <c r="V90" s="1"/>
  <c r="AO89"/>
  <c r="AN89"/>
  <c r="AM89"/>
  <c r="AL89"/>
  <c r="AK89"/>
  <c r="Y89"/>
  <c r="U89"/>
  <c r="Z89" s="1"/>
  <c r="T89"/>
  <c r="S89"/>
  <c r="X89" s="1"/>
  <c r="R89"/>
  <c r="W89" s="1"/>
  <c r="Q89"/>
  <c r="V89" s="1"/>
  <c r="AO88"/>
  <c r="AN88"/>
  <c r="AM88"/>
  <c r="AL88"/>
  <c r="AK88"/>
  <c r="Y88"/>
  <c r="U88"/>
  <c r="Z88" s="1"/>
  <c r="T88"/>
  <c r="S88"/>
  <c r="X88" s="1"/>
  <c r="R88"/>
  <c r="W88" s="1"/>
  <c r="Q88"/>
  <c r="V88" s="1"/>
  <c r="AL87"/>
  <c r="AK87"/>
  <c r="U87"/>
  <c r="Z87" s="1"/>
  <c r="T87"/>
  <c r="Y87" s="1"/>
  <c r="S87"/>
  <c r="X87" s="1"/>
  <c r="R87"/>
  <c r="W87" s="1"/>
  <c r="Q87"/>
  <c r="V87" s="1"/>
  <c r="AL86"/>
  <c r="AK86"/>
  <c r="U86"/>
  <c r="Z86" s="1"/>
  <c r="T86"/>
  <c r="Y86" s="1"/>
  <c r="S86"/>
  <c r="X86" s="1"/>
  <c r="R86"/>
  <c r="W86" s="1"/>
  <c r="Q86"/>
  <c r="V86" s="1"/>
  <c r="AO84"/>
  <c r="AN84"/>
  <c r="AM84"/>
  <c r="AL84"/>
  <c r="AK84"/>
  <c r="U84"/>
  <c r="Z84" s="1"/>
  <c r="T84"/>
  <c r="Y84" s="1"/>
  <c r="S84"/>
  <c r="X84" s="1"/>
  <c r="R84"/>
  <c r="W84" s="1"/>
  <c r="Q84"/>
  <c r="V84" s="1"/>
  <c r="AO83"/>
  <c r="AN83"/>
  <c r="AM83"/>
  <c r="AL83"/>
  <c r="AK83"/>
  <c r="U83"/>
  <c r="Z83" s="1"/>
  <c r="T83"/>
  <c r="Y83" s="1"/>
  <c r="S83"/>
  <c r="X83" s="1"/>
  <c r="R83"/>
  <c r="W83" s="1"/>
  <c r="Q83"/>
  <c r="V83" s="1"/>
  <c r="AO82"/>
  <c r="AN82"/>
  <c r="AM82"/>
  <c r="AL82"/>
  <c r="AK82"/>
  <c r="U82"/>
  <c r="Z82" s="1"/>
  <c r="T82"/>
  <c r="Y82" s="1"/>
  <c r="S82"/>
  <c r="X82" s="1"/>
  <c r="R82"/>
  <c r="W82" s="1"/>
  <c r="Q82"/>
  <c r="V82" s="1"/>
  <c r="AO81"/>
  <c r="AN81"/>
  <c r="AM81"/>
  <c r="AL81"/>
  <c r="AK81"/>
  <c r="U81"/>
  <c r="Z81" s="1"/>
  <c r="T81"/>
  <c r="Y81" s="1"/>
  <c r="S81"/>
  <c r="X81" s="1"/>
  <c r="R81"/>
  <c r="W81" s="1"/>
  <c r="Q81"/>
  <c r="V81" s="1"/>
  <c r="AO80"/>
  <c r="AN80"/>
  <c r="AM80"/>
  <c r="AL80"/>
  <c r="AK80"/>
  <c r="U80"/>
  <c r="Z80" s="1"/>
  <c r="T80"/>
  <c r="Y80" s="1"/>
  <c r="S80"/>
  <c r="X80" s="1"/>
  <c r="R80"/>
  <c r="W80" s="1"/>
  <c r="Q80"/>
  <c r="V80" s="1"/>
  <c r="AO79"/>
  <c r="AN79"/>
  <c r="AM79"/>
  <c r="AL79"/>
  <c r="AK79"/>
  <c r="U79"/>
  <c r="Z79" s="1"/>
  <c r="T79"/>
  <c r="Y79" s="1"/>
  <c r="S79"/>
  <c r="X79" s="1"/>
  <c r="R79"/>
  <c r="W79" s="1"/>
  <c r="Q79"/>
  <c r="V79" s="1"/>
  <c r="AO78"/>
  <c r="AN78"/>
  <c r="AM78"/>
  <c r="AL78"/>
  <c r="AK78"/>
  <c r="U78"/>
  <c r="Z78" s="1"/>
  <c r="T78"/>
  <c r="Y78" s="1"/>
  <c r="S78"/>
  <c r="X78" s="1"/>
  <c r="R78"/>
  <c r="W78" s="1"/>
  <c r="Q78"/>
  <c r="V78" s="1"/>
  <c r="AO77"/>
  <c r="AN77"/>
  <c r="AM77"/>
  <c r="AL77"/>
  <c r="AK77"/>
  <c r="U77"/>
  <c r="Z77" s="1"/>
  <c r="T77"/>
  <c r="Y77" s="1"/>
  <c r="S77"/>
  <c r="X77" s="1"/>
  <c r="R77"/>
  <c r="W77" s="1"/>
  <c r="Q77"/>
  <c r="V77" s="1"/>
  <c r="AO76"/>
  <c r="AN76"/>
  <c r="AM76"/>
  <c r="AL76"/>
  <c r="AK76"/>
  <c r="U76"/>
  <c r="Z76" s="1"/>
  <c r="T76"/>
  <c r="Y76" s="1"/>
  <c r="S76"/>
  <c r="X76" s="1"/>
  <c r="R76"/>
  <c r="W76" s="1"/>
  <c r="Q76"/>
  <c r="V76" s="1"/>
  <c r="AO74"/>
  <c r="AN74"/>
  <c r="AM74"/>
  <c r="AL74"/>
  <c r="AK74"/>
  <c r="U74"/>
  <c r="Z74" s="1"/>
  <c r="T74"/>
  <c r="Y74" s="1"/>
  <c r="S74"/>
  <c r="X74" s="1"/>
  <c r="R74"/>
  <c r="W74" s="1"/>
  <c r="Q74"/>
  <c r="V74" s="1"/>
  <c r="AO73"/>
  <c r="AN73"/>
  <c r="AM73"/>
  <c r="AL73"/>
  <c r="AK73"/>
  <c r="U73"/>
  <c r="Z73" s="1"/>
  <c r="T73"/>
  <c r="Y73" s="1"/>
  <c r="S73"/>
  <c r="X73" s="1"/>
  <c r="R73"/>
  <c r="W73" s="1"/>
  <c r="Q73"/>
  <c r="V73" s="1"/>
  <c r="AO72"/>
  <c r="AN72"/>
  <c r="AM72"/>
  <c r="AL72"/>
  <c r="AK72"/>
  <c r="U72"/>
  <c r="Z72" s="1"/>
  <c r="T72"/>
  <c r="Y72" s="1"/>
  <c r="S72"/>
  <c r="X72" s="1"/>
  <c r="R72"/>
  <c r="W72" s="1"/>
  <c r="Q72"/>
  <c r="V72" s="1"/>
  <c r="AO71"/>
  <c r="AN71"/>
  <c r="AM71"/>
  <c r="AL71"/>
  <c r="AK71"/>
  <c r="U71"/>
  <c r="Z71" s="1"/>
  <c r="T71"/>
  <c r="Y71" s="1"/>
  <c r="S71"/>
  <c r="X71" s="1"/>
  <c r="R71"/>
  <c r="W71" s="1"/>
  <c r="Q71"/>
  <c r="V71" s="1"/>
  <c r="AO70"/>
  <c r="AN70"/>
  <c r="AM70"/>
  <c r="AL70"/>
  <c r="AK70"/>
  <c r="U70"/>
  <c r="Z70" s="1"/>
  <c r="T70"/>
  <c r="Y70" s="1"/>
  <c r="S70"/>
  <c r="X70" s="1"/>
  <c r="R70"/>
  <c r="W70" s="1"/>
  <c r="Q70"/>
  <c r="V70" s="1"/>
  <c r="AO69"/>
  <c r="AN69"/>
  <c r="AM69"/>
  <c r="AL69"/>
  <c r="AK69"/>
  <c r="U69"/>
  <c r="Z69" s="1"/>
  <c r="T69"/>
  <c r="Y69" s="1"/>
  <c r="S69"/>
  <c r="X69" s="1"/>
  <c r="R69"/>
  <c r="W69" s="1"/>
  <c r="Q69"/>
  <c r="V69" s="1"/>
  <c r="AO68"/>
  <c r="AN68"/>
  <c r="AM68"/>
  <c r="AL68"/>
  <c r="AK68"/>
  <c r="U68"/>
  <c r="Z68" s="1"/>
  <c r="T68"/>
  <c r="Y68" s="1"/>
  <c r="S68"/>
  <c r="X68" s="1"/>
  <c r="R68"/>
  <c r="W68" s="1"/>
  <c r="Q68"/>
  <c r="V68" s="1"/>
  <c r="AO67"/>
  <c r="AN67"/>
  <c r="AM67"/>
  <c r="AL67"/>
  <c r="AK67"/>
  <c r="U67"/>
  <c r="Z67" s="1"/>
  <c r="T67"/>
  <c r="Y67" s="1"/>
  <c r="S67"/>
  <c r="X67" s="1"/>
  <c r="R67"/>
  <c r="W67" s="1"/>
  <c r="Q67"/>
  <c r="V67" s="1"/>
  <c r="AO66"/>
  <c r="AN66"/>
  <c r="AM66"/>
  <c r="AL66"/>
  <c r="AK66"/>
  <c r="U66"/>
  <c r="Z66" s="1"/>
  <c r="T66"/>
  <c r="Y66" s="1"/>
  <c r="S66"/>
  <c r="X66" s="1"/>
  <c r="R66"/>
  <c r="W66" s="1"/>
  <c r="Q66"/>
  <c r="V66" s="1"/>
  <c r="AO65"/>
  <c r="AN65"/>
  <c r="AM65"/>
  <c r="AL65"/>
  <c r="AK65"/>
  <c r="U65"/>
  <c r="Z65" s="1"/>
  <c r="T65"/>
  <c r="Y65" s="1"/>
  <c r="S65"/>
  <c r="X65" s="1"/>
  <c r="R65"/>
  <c r="W65" s="1"/>
  <c r="Q65"/>
  <c r="V65" s="1"/>
  <c r="AO64"/>
  <c r="AN64"/>
  <c r="AM64"/>
  <c r="AL64"/>
  <c r="AK64"/>
  <c r="U64"/>
  <c r="Z64" s="1"/>
  <c r="T64"/>
  <c r="Y64" s="1"/>
  <c r="S64"/>
  <c r="X64" s="1"/>
  <c r="R64"/>
  <c r="W64" s="1"/>
  <c r="Q64"/>
  <c r="V64" s="1"/>
  <c r="AO63"/>
  <c r="AN63"/>
  <c r="AM63"/>
  <c r="AL63"/>
  <c r="AK63"/>
  <c r="U63"/>
  <c r="Z63" s="1"/>
  <c r="T63"/>
  <c r="Y63" s="1"/>
  <c r="S63"/>
  <c r="X63" s="1"/>
  <c r="R63"/>
  <c r="W63" s="1"/>
  <c r="Q63"/>
  <c r="V63" s="1"/>
  <c r="AO62"/>
  <c r="AN62"/>
  <c r="AM62"/>
  <c r="AL62"/>
  <c r="AK62"/>
  <c r="U62"/>
  <c r="Z62" s="1"/>
  <c r="T62"/>
  <c r="Y62" s="1"/>
  <c r="S62"/>
  <c r="X62" s="1"/>
  <c r="R62"/>
  <c r="W62" s="1"/>
  <c r="Q62"/>
  <c r="V62" s="1"/>
  <c r="AO61"/>
  <c r="AN61"/>
  <c r="AM61"/>
  <c r="AL61"/>
  <c r="AK61"/>
  <c r="U61"/>
  <c r="Z61" s="1"/>
  <c r="T61"/>
  <c r="Y61" s="1"/>
  <c r="S61"/>
  <c r="X61" s="1"/>
  <c r="R61"/>
  <c r="W61" s="1"/>
  <c r="Q61"/>
  <c r="V61" s="1"/>
  <c r="AO60"/>
  <c r="AN60"/>
  <c r="AM60"/>
  <c r="AL60"/>
  <c r="AK60"/>
  <c r="U60"/>
  <c r="Z60" s="1"/>
  <c r="T60"/>
  <c r="Y60" s="1"/>
  <c r="S60"/>
  <c r="X60" s="1"/>
  <c r="R60"/>
  <c r="W60" s="1"/>
  <c r="Q60"/>
  <c r="V60" s="1"/>
  <c r="AO59"/>
  <c r="AN59"/>
  <c r="AM59"/>
  <c r="AL59"/>
  <c r="AK59"/>
  <c r="U59"/>
  <c r="Z59" s="1"/>
  <c r="T59"/>
  <c r="Y59" s="1"/>
  <c r="S59"/>
  <c r="X59" s="1"/>
  <c r="R59"/>
  <c r="W59" s="1"/>
  <c r="Q59"/>
  <c r="V59" s="1"/>
  <c r="AO58"/>
  <c r="AN58"/>
  <c r="AM58"/>
  <c r="AL58"/>
  <c r="AK58"/>
  <c r="U58"/>
  <c r="Z58" s="1"/>
  <c r="T58"/>
  <c r="Y58" s="1"/>
  <c r="S58"/>
  <c r="X58" s="1"/>
  <c r="R58"/>
  <c r="W58" s="1"/>
  <c r="Q58"/>
  <c r="V58" s="1"/>
  <c r="AO57"/>
  <c r="AN57"/>
  <c r="AM57"/>
  <c r="AL57"/>
  <c r="AK57"/>
  <c r="U57"/>
  <c r="Z57" s="1"/>
  <c r="T57"/>
  <c r="Y57" s="1"/>
  <c r="S57"/>
  <c r="X57" s="1"/>
  <c r="R57"/>
  <c r="W57" s="1"/>
  <c r="Q57"/>
  <c r="V57" s="1"/>
  <c r="AO56"/>
  <c r="AN56"/>
  <c r="AM56"/>
  <c r="AL56"/>
  <c r="AK56"/>
  <c r="U56"/>
  <c r="Z56" s="1"/>
  <c r="T56"/>
  <c r="Y56" s="1"/>
  <c r="S56"/>
  <c r="X56" s="1"/>
  <c r="R56"/>
  <c r="W56" s="1"/>
  <c r="Q56"/>
  <c r="V56" s="1"/>
  <c r="AO55"/>
  <c r="AN55"/>
  <c r="AM55"/>
  <c r="AL55"/>
  <c r="AK55"/>
  <c r="U55"/>
  <c r="Z55" s="1"/>
  <c r="T55"/>
  <c r="Y55" s="1"/>
  <c r="S55"/>
  <c r="X55" s="1"/>
  <c r="R55"/>
  <c r="W55" s="1"/>
  <c r="Q55"/>
  <c r="V55" s="1"/>
  <c r="AO54"/>
  <c r="AN54"/>
  <c r="AM54"/>
  <c r="AL54"/>
  <c r="AK54"/>
  <c r="U54"/>
  <c r="Z54" s="1"/>
  <c r="T54"/>
  <c r="Y54" s="1"/>
  <c r="S54"/>
  <c r="X54" s="1"/>
  <c r="R54"/>
  <c r="W54" s="1"/>
  <c r="Q54"/>
  <c r="V54" s="1"/>
  <c r="AO53"/>
  <c r="AN53"/>
  <c r="AM53"/>
  <c r="AL53"/>
  <c r="AK53"/>
  <c r="U53"/>
  <c r="Z53" s="1"/>
  <c r="T53"/>
  <c r="Y53" s="1"/>
  <c r="S53"/>
  <c r="X53" s="1"/>
  <c r="R53"/>
  <c r="W53" s="1"/>
  <c r="Q53"/>
  <c r="V53" s="1"/>
  <c r="AO52"/>
  <c r="AN52"/>
  <c r="AM52"/>
  <c r="AL52"/>
  <c r="AK52"/>
  <c r="U52"/>
  <c r="Z52" s="1"/>
  <c r="T52"/>
  <c r="Y52" s="1"/>
  <c r="S52"/>
  <c r="X52" s="1"/>
  <c r="R52"/>
  <c r="W52" s="1"/>
  <c r="Q52"/>
  <c r="V52" s="1"/>
  <c r="AO51"/>
  <c r="AN51"/>
  <c r="AM51"/>
  <c r="AL51"/>
  <c r="AK51"/>
  <c r="U51"/>
  <c r="Z51" s="1"/>
  <c r="T51"/>
  <c r="Y51" s="1"/>
  <c r="S51"/>
  <c r="X51" s="1"/>
  <c r="R51"/>
  <c r="W51" s="1"/>
  <c r="Q51"/>
  <c r="V51" s="1"/>
  <c r="AO50"/>
  <c r="AN50"/>
  <c r="AM50"/>
  <c r="AL50"/>
  <c r="AK50"/>
  <c r="U50"/>
  <c r="Z50" s="1"/>
  <c r="T50"/>
  <c r="Y50" s="1"/>
  <c r="S50"/>
  <c r="X50" s="1"/>
  <c r="R50"/>
  <c r="W50" s="1"/>
  <c r="Q50"/>
  <c r="V50" s="1"/>
  <c r="AO49"/>
  <c r="AN49"/>
  <c r="AM49"/>
  <c r="AL49"/>
  <c r="AK49"/>
  <c r="U49"/>
  <c r="Z49" s="1"/>
  <c r="T49"/>
  <c r="Y49" s="1"/>
  <c r="S49"/>
  <c r="X49" s="1"/>
  <c r="R49"/>
  <c r="W49" s="1"/>
  <c r="Q49"/>
  <c r="V49" s="1"/>
  <c r="AO48"/>
  <c r="AN48"/>
  <c r="AM48"/>
  <c r="AL48"/>
  <c r="AK48"/>
  <c r="U48"/>
  <c r="Z48" s="1"/>
  <c r="T48"/>
  <c r="Y48" s="1"/>
  <c r="S48"/>
  <c r="X48" s="1"/>
  <c r="R48"/>
  <c r="W48" s="1"/>
  <c r="Q48"/>
  <c r="V48" s="1"/>
  <c r="AO47"/>
  <c r="AN47"/>
  <c r="AM47"/>
  <c r="AL47"/>
  <c r="AK47"/>
  <c r="AF47"/>
  <c r="Z47"/>
  <c r="V47"/>
  <c r="U47"/>
  <c r="T47"/>
  <c r="Y47" s="1"/>
  <c r="S47"/>
  <c r="X47" s="1"/>
  <c r="R47"/>
  <c r="W47" s="1"/>
  <c r="Q47"/>
  <c r="AO46"/>
  <c r="AN46"/>
  <c r="AM46"/>
  <c r="AG46"/>
  <c r="X46"/>
  <c r="U46"/>
  <c r="Z46" s="1"/>
  <c r="T46"/>
  <c r="Y46" s="1"/>
  <c r="S46"/>
  <c r="R46"/>
  <c r="W46" s="1"/>
  <c r="Q46"/>
  <c r="V46" s="1"/>
  <c r="AO45"/>
  <c r="AN45"/>
  <c r="AM45"/>
  <c r="AG45"/>
  <c r="AL45" s="1"/>
  <c r="X45"/>
  <c r="U45"/>
  <c r="Z45" s="1"/>
  <c r="T45"/>
  <c r="Y45" s="1"/>
  <c r="S45"/>
  <c r="R45"/>
  <c r="W45" s="1"/>
  <c r="Q45"/>
  <c r="V45" s="1"/>
  <c r="AO44"/>
  <c r="AN44"/>
  <c r="AM44"/>
  <c r="AG44"/>
  <c r="AF44" s="1"/>
  <c r="AK44" s="1"/>
  <c r="X44"/>
  <c r="U44"/>
  <c r="Z44" s="1"/>
  <c r="T44"/>
  <c r="Y44" s="1"/>
  <c r="S44"/>
  <c r="R44"/>
  <c r="W44" s="1"/>
  <c r="Q44"/>
  <c r="V44" s="1"/>
  <c r="AO43"/>
  <c r="AN43"/>
  <c r="AM43"/>
  <c r="AL43"/>
  <c r="AF43"/>
  <c r="AK43" s="1"/>
  <c r="Y43"/>
  <c r="U43"/>
  <c r="Z43" s="1"/>
  <c r="T43"/>
  <c r="S43"/>
  <c r="X43" s="1"/>
  <c r="R43"/>
  <c r="W43" s="1"/>
  <c r="Q43"/>
  <c r="V43" s="1"/>
  <c r="AO42"/>
  <c r="AN42"/>
  <c r="AM42"/>
  <c r="AL42"/>
  <c r="AF42"/>
  <c r="AK42" s="1"/>
  <c r="X42"/>
  <c r="U42"/>
  <c r="Z42" s="1"/>
  <c r="T42"/>
  <c r="Y42" s="1"/>
  <c r="S42"/>
  <c r="R42"/>
  <c r="W42" s="1"/>
  <c r="Q42"/>
  <c r="V42" s="1"/>
  <c r="AO41"/>
  <c r="AN41"/>
  <c r="AM41"/>
  <c r="AG41"/>
  <c r="AF41" s="1"/>
  <c r="AK41" s="1"/>
  <c r="X41"/>
  <c r="U41"/>
  <c r="Z41" s="1"/>
  <c r="T41"/>
  <c r="Y41" s="1"/>
  <c r="S41"/>
  <c r="R41"/>
  <c r="W41" s="1"/>
  <c r="Q41"/>
  <c r="V41" s="1"/>
  <c r="AO40"/>
  <c r="AN40"/>
  <c r="AM40"/>
  <c r="AG40"/>
  <c r="AF40" s="1"/>
  <c r="X40"/>
  <c r="U40"/>
  <c r="Z40" s="1"/>
  <c r="T40"/>
  <c r="Y40" s="1"/>
  <c r="S40"/>
  <c r="R40"/>
  <c r="W40" s="1"/>
  <c r="Q40"/>
  <c r="V40" s="1"/>
  <c r="AO39"/>
  <c r="AN39"/>
  <c r="AM39"/>
  <c r="AL39"/>
  <c r="AF39"/>
  <c r="Y39"/>
  <c r="U39"/>
  <c r="Z39" s="1"/>
  <c r="T39"/>
  <c r="S39"/>
  <c r="X39" s="1"/>
  <c r="R39"/>
  <c r="W39" s="1"/>
  <c r="Q39"/>
  <c r="V39" s="1"/>
  <c r="AO38"/>
  <c r="AN38"/>
  <c r="AM38"/>
  <c r="AL38"/>
  <c r="AF38"/>
  <c r="AK38" s="1"/>
  <c r="X38"/>
  <c r="U38"/>
  <c r="Z38" s="1"/>
  <c r="T38"/>
  <c r="Y38" s="1"/>
  <c r="S38"/>
  <c r="R38"/>
  <c r="W38" s="1"/>
  <c r="Q38"/>
  <c r="V38" s="1"/>
  <c r="AO37"/>
  <c r="AN37"/>
  <c r="AM37"/>
  <c r="AG37"/>
  <c r="X37"/>
  <c r="U37"/>
  <c r="Z37" s="1"/>
  <c r="T37"/>
  <c r="Y37" s="1"/>
  <c r="S37"/>
  <c r="R37"/>
  <c r="W37" s="1"/>
  <c r="Q37"/>
  <c r="V37" s="1"/>
  <c r="AO35"/>
  <c r="AN35"/>
  <c r="AM35"/>
  <c r="AL35"/>
  <c r="AK35"/>
  <c r="Z35"/>
  <c r="V35"/>
  <c r="U35"/>
  <c r="T35"/>
  <c r="Y35" s="1"/>
  <c r="S35"/>
  <c r="X35" s="1"/>
  <c r="R35"/>
  <c r="W35" s="1"/>
  <c r="Q35"/>
  <c r="AO34"/>
  <c r="AN34"/>
  <c r="AM34"/>
  <c r="AL34"/>
  <c r="AK34"/>
  <c r="U34"/>
  <c r="Z34" s="1"/>
  <c r="T34"/>
  <c r="Y34" s="1"/>
  <c r="S34"/>
  <c r="X34" s="1"/>
  <c r="R34"/>
  <c r="W34" s="1"/>
  <c r="Q34"/>
  <c r="V34" s="1"/>
  <c r="AO33"/>
  <c r="AN33"/>
  <c r="AM33"/>
  <c r="AL33"/>
  <c r="AK33"/>
  <c r="Z33"/>
  <c r="V33"/>
  <c r="U33"/>
  <c r="T33"/>
  <c r="Y33" s="1"/>
  <c r="S33"/>
  <c r="X33" s="1"/>
  <c r="R33"/>
  <c r="W33" s="1"/>
  <c r="Q33"/>
  <c r="AO32"/>
  <c r="AN32"/>
  <c r="AM32"/>
  <c r="AL32"/>
  <c r="AK32"/>
  <c r="X32"/>
  <c r="U32"/>
  <c r="Z32" s="1"/>
  <c r="T32"/>
  <c r="Y32" s="1"/>
  <c r="S32"/>
  <c r="R32"/>
  <c r="W32" s="1"/>
  <c r="Q32"/>
  <c r="V32" s="1"/>
  <c r="AO31"/>
  <c r="AN31"/>
  <c r="AM31"/>
  <c r="AL31"/>
  <c r="AK31"/>
  <c r="Z31"/>
  <c r="V31"/>
  <c r="U31"/>
  <c r="T31"/>
  <c r="Y31" s="1"/>
  <c r="S31"/>
  <c r="X31" s="1"/>
  <c r="R31"/>
  <c r="W31" s="1"/>
  <c r="Q31"/>
  <c r="AO30"/>
  <c r="AN30"/>
  <c r="AM30"/>
  <c r="AL30"/>
  <c r="AK30"/>
  <c r="U30"/>
  <c r="Z30" s="1"/>
  <c r="T30"/>
  <c r="Y30" s="1"/>
  <c r="S30"/>
  <c r="X30" s="1"/>
  <c r="R30"/>
  <c r="W30" s="1"/>
  <c r="Q30"/>
  <c r="V30" s="1"/>
  <c r="AO29"/>
  <c r="AN29"/>
  <c r="AM29"/>
  <c r="AL29"/>
  <c r="AK29"/>
  <c r="Z29"/>
  <c r="V29"/>
  <c r="U29"/>
  <c r="T29"/>
  <c r="Y29" s="1"/>
  <c r="S29"/>
  <c r="X29" s="1"/>
  <c r="R29"/>
  <c r="W29" s="1"/>
  <c r="Q29"/>
  <c r="AO28"/>
  <c r="AN28"/>
  <c r="AM28"/>
  <c r="AL28"/>
  <c r="AK28"/>
  <c r="X28"/>
  <c r="U28"/>
  <c r="Z28" s="1"/>
  <c r="T28"/>
  <c r="Y28" s="1"/>
  <c r="S28"/>
  <c r="R28"/>
  <c r="W28" s="1"/>
  <c r="Q28"/>
  <c r="V28" s="1"/>
  <c r="AO26"/>
  <c r="AN26"/>
  <c r="AM26"/>
  <c r="AL26"/>
  <c r="AK26"/>
  <c r="Z26"/>
  <c r="V26"/>
  <c r="U26"/>
  <c r="T26"/>
  <c r="Y26" s="1"/>
  <c r="S26"/>
  <c r="X26" s="1"/>
  <c r="R26"/>
  <c r="W26" s="1"/>
  <c r="Q26"/>
  <c r="AO25"/>
  <c r="AN25"/>
  <c r="AM25"/>
  <c r="AL25"/>
  <c r="AK25"/>
  <c r="U25"/>
  <c r="Z25" s="1"/>
  <c r="T25"/>
  <c r="Y25" s="1"/>
  <c r="S25"/>
  <c r="X25" s="1"/>
  <c r="R25"/>
  <c r="W25" s="1"/>
  <c r="Q25"/>
  <c r="V25" s="1"/>
  <c r="AO24"/>
  <c r="AN24"/>
  <c r="AM24"/>
  <c r="AL24"/>
  <c r="AK24"/>
  <c r="Z24"/>
  <c r="V24"/>
  <c r="U24"/>
  <c r="T24"/>
  <c r="Y24" s="1"/>
  <c r="S24"/>
  <c r="X24" s="1"/>
  <c r="R24"/>
  <c r="W24" s="1"/>
  <c r="Q24"/>
  <c r="AO23"/>
  <c r="AN23"/>
  <c r="AM23"/>
  <c r="AL23"/>
  <c r="AK23"/>
  <c r="X23"/>
  <c r="U23"/>
  <c r="Z23" s="1"/>
  <c r="T23"/>
  <c r="Y23" s="1"/>
  <c r="S23"/>
  <c r="R23"/>
  <c r="W23" s="1"/>
  <c r="Q23"/>
  <c r="V23" s="1"/>
  <c r="AO22"/>
  <c r="AN22"/>
  <c r="AM22"/>
  <c r="AL22"/>
  <c r="AK22"/>
  <c r="Z22"/>
  <c r="V22"/>
  <c r="U22"/>
  <c r="T22"/>
  <c r="Y22" s="1"/>
  <c r="S22"/>
  <c r="X22" s="1"/>
  <c r="R22"/>
  <c r="W22" s="1"/>
  <c r="Q22"/>
  <c r="AO21"/>
  <c r="AN21"/>
  <c r="AM21"/>
  <c r="AL21"/>
  <c r="AK21"/>
  <c r="U21"/>
  <c r="Z21" s="1"/>
  <c r="T21"/>
  <c r="Y21" s="1"/>
  <c r="S21"/>
  <c r="X21" s="1"/>
  <c r="R21"/>
  <c r="W21" s="1"/>
  <c r="Q21"/>
  <c r="V21" s="1"/>
  <c r="AO20"/>
  <c r="AN20"/>
  <c r="AM20"/>
  <c r="AL20"/>
  <c r="AK20"/>
  <c r="Z20"/>
  <c r="V20"/>
  <c r="U20"/>
  <c r="T20"/>
  <c r="Y20" s="1"/>
  <c r="S20"/>
  <c r="X20" s="1"/>
  <c r="R20"/>
  <c r="W20" s="1"/>
  <c r="Q20"/>
  <c r="AO19"/>
  <c r="AN19"/>
  <c r="AM19"/>
  <c r="AL19"/>
  <c r="AK19"/>
  <c r="X19"/>
  <c r="U19"/>
  <c r="Z19" s="1"/>
  <c r="T19"/>
  <c r="Y19" s="1"/>
  <c r="S19"/>
  <c r="R19"/>
  <c r="W19" s="1"/>
  <c r="Q19"/>
  <c r="V19" s="1"/>
  <c r="AO17"/>
  <c r="AN17"/>
  <c r="AM17"/>
  <c r="AL17"/>
  <c r="AK17"/>
  <c r="Z17"/>
  <c r="V17"/>
  <c r="U17"/>
  <c r="T17"/>
  <c r="Y17" s="1"/>
  <c r="S17"/>
  <c r="X17" s="1"/>
  <c r="R17"/>
  <c r="W17" s="1"/>
  <c r="Q17"/>
  <c r="AO16"/>
  <c r="AN16"/>
  <c r="AM16"/>
  <c r="AL16"/>
  <c r="AK16"/>
  <c r="U16"/>
  <c r="Z16" s="1"/>
  <c r="T16"/>
  <c r="Y16" s="1"/>
  <c r="S16"/>
  <c r="X16" s="1"/>
  <c r="R16"/>
  <c r="W16" s="1"/>
  <c r="Q16"/>
  <c r="V16" s="1"/>
  <c r="AO15"/>
  <c r="AN15"/>
  <c r="AM15"/>
  <c r="AL15"/>
  <c r="AK15"/>
  <c r="Z15"/>
  <c r="V15"/>
  <c r="U15"/>
  <c r="T15"/>
  <c r="Y15" s="1"/>
  <c r="S15"/>
  <c r="X15" s="1"/>
  <c r="R15"/>
  <c r="W15" s="1"/>
  <c r="Q15"/>
  <c r="AO14"/>
  <c r="AN14"/>
  <c r="AM14"/>
  <c r="AL14"/>
  <c r="AK14"/>
  <c r="X14"/>
  <c r="U14"/>
  <c r="Z14" s="1"/>
  <c r="T14"/>
  <c r="Y14" s="1"/>
  <c r="S14"/>
  <c r="R14"/>
  <c r="W14" s="1"/>
  <c r="Q14"/>
  <c r="V14" s="1"/>
  <c r="AO13"/>
  <c r="AN13"/>
  <c r="AM13"/>
  <c r="AL13"/>
  <c r="AK13"/>
  <c r="Z13"/>
  <c r="V13"/>
  <c r="U13"/>
  <c r="T13"/>
  <c r="Y13" s="1"/>
  <c r="S13"/>
  <c r="X13" s="1"/>
  <c r="R13"/>
  <c r="W13" s="1"/>
  <c r="Q13"/>
  <c r="AO12"/>
  <c r="AN12"/>
  <c r="AM12"/>
  <c r="AL12"/>
  <c r="AK12"/>
  <c r="U12"/>
  <c r="Z12" s="1"/>
  <c r="T12"/>
  <c r="Y12" s="1"/>
  <c r="S12"/>
  <c r="X12" s="1"/>
  <c r="R12"/>
  <c r="W12" s="1"/>
  <c r="Q12"/>
  <c r="V12" s="1"/>
  <c r="AO11"/>
  <c r="AN11"/>
  <c r="AM11"/>
  <c r="AL11"/>
  <c r="AK11"/>
  <c r="Z11"/>
  <c r="V11"/>
  <c r="U11"/>
  <c r="T11"/>
  <c r="Y11" s="1"/>
  <c r="S11"/>
  <c r="X11" s="1"/>
  <c r="R11"/>
  <c r="W11" s="1"/>
  <c r="Q11"/>
  <c r="AO10"/>
  <c r="AN10"/>
  <c r="AM10"/>
  <c r="AL10"/>
  <c r="AK10"/>
  <c r="X10"/>
  <c r="U10"/>
  <c r="Z10" s="1"/>
  <c r="T10"/>
  <c r="Y10" s="1"/>
  <c r="S10"/>
  <c r="R10"/>
  <c r="W10" s="1"/>
  <c r="Q10"/>
  <c r="V10" s="1"/>
  <c r="AL136" l="1"/>
  <c r="AG133"/>
  <c r="AL133" s="1"/>
  <c r="AG122"/>
  <c r="AF46"/>
  <c r="AK46" s="1"/>
  <c r="AL46"/>
  <c r="AN226"/>
  <c r="AI225"/>
  <c r="AN225" s="1"/>
  <c r="AG222"/>
  <c r="AL222" s="1"/>
  <c r="AL226"/>
  <c r="AL144"/>
  <c r="AF144"/>
  <c r="AK144" s="1"/>
  <c r="AL145"/>
  <c r="AF145"/>
  <c r="AK145" s="1"/>
  <c r="AN107"/>
  <c r="AL160"/>
  <c r="AL162"/>
  <c r="AF1155"/>
  <c r="AK1155" s="1"/>
  <c r="AF488"/>
  <c r="AK488" s="1"/>
  <c r="AF489"/>
  <c r="AK489" s="1"/>
  <c r="AF490"/>
  <c r="AK490" s="1"/>
  <c r="AF491"/>
  <c r="AK491" s="1"/>
  <c r="AF578"/>
  <c r="AK578" s="1"/>
  <c r="AF581"/>
  <c r="AK581" s="1"/>
  <c r="AF612"/>
  <c r="AK612" s="1"/>
  <c r="AO1078"/>
  <c r="AK40"/>
  <c r="AL37"/>
  <c r="AL40"/>
  <c r="AL41"/>
  <c r="AL44"/>
  <c r="AF37"/>
  <c r="AK39"/>
  <c r="AF45"/>
  <c r="AK45" s="1"/>
  <c r="AH87"/>
  <c r="AJ87"/>
  <c r="AI92"/>
  <c r="AI96"/>
  <c r="AN96" s="1"/>
  <c r="AI100"/>
  <c r="AN100" s="1"/>
  <c r="AH106"/>
  <c r="AM106" s="1"/>
  <c r="AJ106"/>
  <c r="AO106" s="1"/>
  <c r="AF122"/>
  <c r="AK122" s="1"/>
  <c r="AF133"/>
  <c r="AK133" s="1"/>
  <c r="AF136"/>
  <c r="AK136" s="1"/>
  <c r="AF141"/>
  <c r="AK141" s="1"/>
  <c r="AF142"/>
  <c r="AK142" s="1"/>
  <c r="AF155"/>
  <c r="AK155" s="1"/>
  <c r="AL171"/>
  <c r="AG175"/>
  <c r="AF177"/>
  <c r="AK177" s="1"/>
  <c r="AF178"/>
  <c r="AK178" s="1"/>
  <c r="AF222"/>
  <c r="AK222" s="1"/>
  <c r="AH225"/>
  <c r="AM225" s="1"/>
  <c r="AJ225"/>
  <c r="AO225" s="1"/>
  <c r="AG582"/>
  <c r="AG583"/>
  <c r="AF585"/>
  <c r="AK585" s="1"/>
  <c r="AF586"/>
  <c r="AK586" s="1"/>
  <c r="AF587"/>
  <c r="AK587" s="1"/>
  <c r="AF614"/>
  <c r="AK614" s="1"/>
  <c r="AF626"/>
  <c r="AK626" s="1"/>
  <c r="AF627"/>
  <c r="AK627" s="1"/>
  <c r="AF628"/>
  <c r="AK628" s="1"/>
  <c r="AF629"/>
  <c r="AK629" s="1"/>
  <c r="AF630"/>
  <c r="AK630" s="1"/>
  <c r="AF865"/>
  <c r="AK865" s="1"/>
  <c r="AL865"/>
  <c r="AF874"/>
  <c r="AK874" s="1"/>
  <c r="AL874"/>
  <c r="AF875"/>
  <c r="AK875" s="1"/>
  <c r="AL875"/>
  <c r="AG765"/>
  <c r="AI765"/>
  <c r="AN765" s="1"/>
  <c r="AF766"/>
  <c r="AK766" s="1"/>
  <c r="AF1078"/>
  <c r="AL1078"/>
  <c r="AN1078"/>
  <c r="AG1095"/>
  <c r="AF1096"/>
  <c r="AK1096" s="1"/>
  <c r="AL1124"/>
  <c r="AF1125"/>
  <c r="AK1125" s="1"/>
  <c r="AF1126"/>
  <c r="AK1126" s="1"/>
  <c r="AF1127"/>
  <c r="AK1127" s="1"/>
  <c r="AF1133"/>
  <c r="AF1140"/>
  <c r="AK1140" s="1"/>
  <c r="AF1141"/>
  <c r="AK1141" s="1"/>
  <c r="AL122" l="1"/>
  <c r="AG119"/>
  <c r="AK1133"/>
  <c r="AF1132"/>
  <c r="AK1132" s="1"/>
  <c r="AF1095"/>
  <c r="AK1095" s="1"/>
  <c r="AG1093"/>
  <c r="AL1095"/>
  <c r="AG764"/>
  <c r="AL765"/>
  <c r="AF765"/>
  <c r="AK765" s="1"/>
  <c r="AK1078"/>
  <c r="AF1077"/>
  <c r="AK1077" s="1"/>
  <c r="AF582"/>
  <c r="AK582" s="1"/>
  <c r="AL582"/>
  <c r="AF175"/>
  <c r="AK175" s="1"/>
  <c r="AL175"/>
  <c r="AG172"/>
  <c r="AG170"/>
  <c r="AO87"/>
  <c r="AJ86"/>
  <c r="AK37"/>
  <c r="AF225"/>
  <c r="AK225" s="1"/>
  <c r="AG1158"/>
  <c r="AF583"/>
  <c r="AK583" s="1"/>
  <c r="AL583"/>
  <c r="AN92"/>
  <c r="AI87"/>
  <c r="AH86"/>
  <c r="AM87"/>
  <c r="AF1153"/>
  <c r="AK1153" s="1"/>
  <c r="AF119" l="1"/>
  <c r="AK119" s="1"/>
  <c r="AL119"/>
  <c r="AH1152"/>
  <c r="AM1152" s="1"/>
  <c r="AM86"/>
  <c r="AL1158"/>
  <c r="AF1158"/>
  <c r="AK1158" s="1"/>
  <c r="AJ1152"/>
  <c r="AO1152" s="1"/>
  <c r="AO86"/>
  <c r="AF170"/>
  <c r="AL170"/>
  <c r="AG167"/>
  <c r="AG1156"/>
  <c r="AL1156" s="1"/>
  <c r="AL764"/>
  <c r="AG761"/>
  <c r="AF764"/>
  <c r="AK764" s="1"/>
  <c r="AL1093"/>
  <c r="AF1093"/>
  <c r="AK1093" s="1"/>
  <c r="AN87"/>
  <c r="AI86"/>
  <c r="AF172"/>
  <c r="AK172" s="1"/>
  <c r="AL172"/>
  <c r="AI1152" l="1"/>
  <c r="AN1152" s="1"/>
  <c r="AN86"/>
  <c r="AL761"/>
  <c r="AG760"/>
  <c r="AF761"/>
  <c r="AK761" s="1"/>
  <c r="AF167"/>
  <c r="AL167"/>
  <c r="AG1152"/>
  <c r="AL1152" s="1"/>
  <c r="AK170"/>
  <c r="AF1156"/>
  <c r="AK1156" s="1"/>
  <c r="AK167" l="1"/>
  <c r="AL760"/>
  <c r="AF760"/>
  <c r="AK760" s="1"/>
  <c r="AF1152" l="1"/>
  <c r="AK1152" s="1"/>
</calcChain>
</file>

<file path=xl/sharedStrings.xml><?xml version="1.0" encoding="utf-8"?>
<sst xmlns="http://schemas.openxmlformats.org/spreadsheetml/2006/main" count="4111" uniqueCount="429">
  <si>
    <t>Tabelul nr.2 la Nota Informativă</t>
  </si>
  <si>
    <t>Propuneri de modificare a</t>
  </si>
  <si>
    <t xml:space="preserve">Anexei nr.2 "Limitele de cheltuieli pe autorități publice finanțate de la bugetul de stat" </t>
  </si>
  <si>
    <t>mii lei</t>
  </si>
  <si>
    <t>Aprobat</t>
  </si>
  <si>
    <t>Propuneri de modificare (+,-)</t>
  </si>
  <si>
    <t>Rectificat I (Legea nr.106 din 19.06.2014)</t>
  </si>
  <si>
    <t>Rectificat II (Legea nr.182 din 25.07.2014)</t>
  </si>
  <si>
    <t>Denumire</t>
  </si>
  <si>
    <t>Codul</t>
  </si>
  <si>
    <t>Suma</t>
  </si>
  <si>
    <t>inclusiv</t>
  </si>
  <si>
    <t xml:space="preserve">grupei principale </t>
  </si>
  <si>
    <t>grupei</t>
  </si>
  <si>
    <t>programului</t>
  </si>
  <si>
    <t>subprogramu lui</t>
  </si>
  <si>
    <t>articolu      lui</t>
  </si>
  <si>
    <t>componenta de bază</t>
  </si>
  <si>
    <t>mijloace speciale</t>
  </si>
  <si>
    <t>fonduri speciale</t>
  </si>
  <si>
    <t>proiecte finanțate din surse externe</t>
  </si>
  <si>
    <t>101. Secretariatul Parlamentului</t>
  </si>
  <si>
    <t>Cheltuieli, total</t>
  </si>
  <si>
    <t xml:space="preserve">  </t>
  </si>
  <si>
    <t xml:space="preserve">   </t>
  </si>
  <si>
    <t>Servicii de stat cu destinație generală</t>
  </si>
  <si>
    <t>Cheltuieli curente</t>
  </si>
  <si>
    <t>dintre care cheltuieli de personal</t>
  </si>
  <si>
    <t>111 112 116</t>
  </si>
  <si>
    <t>Cheltuieli capitale</t>
  </si>
  <si>
    <t>Autorități legislative</t>
  </si>
  <si>
    <t>Legislativul și serviciile de suport</t>
  </si>
  <si>
    <t>Activitatea Parlamentului</t>
  </si>
  <si>
    <t>102. Aparatul Președintelui Republicii Moldova</t>
  </si>
  <si>
    <t>Autorități executive</t>
  </si>
  <si>
    <t>Președintele Republicii Moldova</t>
  </si>
  <si>
    <t>Activitatea Președintelui Republicii Moldova</t>
  </si>
  <si>
    <t>103. Curtea de Conturi</t>
  </si>
  <si>
    <t>Activitate financiară, bugetar-fiscală și de control</t>
  </si>
  <si>
    <t>Managementul finanțelor publice</t>
  </si>
  <si>
    <t>Auditul extern al finanțelor publice</t>
  </si>
  <si>
    <t>104. Cancelaria de Stat</t>
  </si>
  <si>
    <t>Executivul și serviciile de suport</t>
  </si>
  <si>
    <t>Exercitarea guvernării</t>
  </si>
  <si>
    <t>Servicii de suport pentru exercitarea guvernării</t>
  </si>
  <si>
    <t>Diaspora și minoritățile naționale</t>
  </si>
  <si>
    <t>Susținerea diasporei</t>
  </si>
  <si>
    <t>Autorități și servicii cu destinație generală neatribuite la alte grupe</t>
  </si>
  <si>
    <t>Dezvoltarea sistemelor de comunicații</t>
  </si>
  <si>
    <t>Sistemul de telecomunicații al autorităților publice</t>
  </si>
  <si>
    <t>Învățămînt</t>
  </si>
  <si>
    <t>Învățămînt superior</t>
  </si>
  <si>
    <t>Învățămîntul public și serviciile de educație</t>
  </si>
  <si>
    <t>Cursuri și instituții de perfecționare a cadrelor</t>
  </si>
  <si>
    <t>Perfecționarea cadrelor</t>
  </si>
  <si>
    <t>Ocrotirea sănătății</t>
  </si>
  <si>
    <t>Servicii și instituții sanitaro-epidemiologice și de profilaxie</t>
  </si>
  <si>
    <t>Sănătatea publică și serviciile medicale</t>
  </si>
  <si>
    <t>Sănătate publică</t>
  </si>
  <si>
    <t>Instituții și servicii în domeniul ocrotirii sănătății neatribuite la alte grupe</t>
  </si>
  <si>
    <t>Asistența medicală de reabiltare și recuperare</t>
  </si>
  <si>
    <t>Programe naționale de ocrotire a sănătății</t>
  </si>
  <si>
    <t>Programe naționale și speciale în domeniul ocrotirii sănătății</t>
  </si>
  <si>
    <t>106. Curtea Constituțională</t>
  </si>
  <si>
    <t>Jurisdicția constituțională</t>
  </si>
  <si>
    <t>4'</t>
  </si>
  <si>
    <t>dintre care investiții capitale în construcții</t>
  </si>
  <si>
    <t>Autoritatea de jurisdicție constituțională</t>
  </si>
  <si>
    <t>Constituționalitatea</t>
  </si>
  <si>
    <t>Jurisdicție constituțională</t>
  </si>
  <si>
    <t>107. Consiliul Superior al Magistraturii</t>
  </si>
  <si>
    <t>Justiția</t>
  </si>
  <si>
    <t>Instanțe judecătorești</t>
  </si>
  <si>
    <t>Înfăptuire a judecății în curțile de apel</t>
  </si>
  <si>
    <t>Înfăptuire a judecății în judecătorii</t>
  </si>
  <si>
    <t>Autorități din domeniul justiției neatribuite la alte grupe</t>
  </si>
  <si>
    <t>Organizare a sistemului judecătoresc</t>
  </si>
  <si>
    <t>108. Curtea Supremă de Justiție</t>
  </si>
  <si>
    <t>Supremație judecătorească</t>
  </si>
  <si>
    <t>113. Procuratura Generală</t>
  </si>
  <si>
    <t>Procuratura</t>
  </si>
  <si>
    <t>Implementare a politicii penale a statului</t>
  </si>
  <si>
    <t>121. Ministerul Economiei</t>
  </si>
  <si>
    <t>Organe administrative</t>
  </si>
  <si>
    <t>Servicii generale economice și comerciale</t>
  </si>
  <si>
    <t>Politici și management în domeniul macroeconomic și de dezvoltare a economiei</t>
  </si>
  <si>
    <t>Reglementare prin licențiere</t>
  </si>
  <si>
    <t>Administrarea patrimoniului de stat</t>
  </si>
  <si>
    <t>Complexul pentru combustibil și energie</t>
  </si>
  <si>
    <t>Rețele de gaze</t>
  </si>
  <si>
    <t>Dezvoltarea sectorului energetic</t>
  </si>
  <si>
    <t>Rețele și conducte de gaz</t>
  </si>
  <si>
    <t>Rețele electrice</t>
  </si>
  <si>
    <t>Activități și servicii în complexul pentru combustibil și energie neatribuite la alte grupe</t>
  </si>
  <si>
    <t>Politici și management în sectorul energetic</t>
  </si>
  <si>
    <t>Eficiență energetică și surse regenerabile</t>
  </si>
  <si>
    <t>Rețelele termice</t>
  </si>
  <si>
    <t>Alte servicii legate de activitatea economică</t>
  </si>
  <si>
    <t>Promovarea exporturilor</t>
  </si>
  <si>
    <t>Susținerea întreprindelor mici și mijlocii</t>
  </si>
  <si>
    <t>Protecția consumatorilor</t>
  </si>
  <si>
    <t>Securitate industrială</t>
  </si>
  <si>
    <t>Dezvoltarea industriei</t>
  </si>
  <si>
    <t>Dezvoltarea clusterială a sectorului industrial</t>
  </si>
  <si>
    <t>Dezvoltarea reglementărilor tehnice naționale</t>
  </si>
  <si>
    <t>Dezvoltarea sistemului național de standardizare</t>
  </si>
  <si>
    <t>Dezvoltarea sistemului național de metrologie</t>
  </si>
  <si>
    <t>Dezvoltarea sistemului național de acreditare</t>
  </si>
  <si>
    <t>122. Ministerul Finanțelor</t>
  </si>
  <si>
    <t>Administrarea veniturilor publice</t>
  </si>
  <si>
    <t>Executarea și raportarea bugetului public național</t>
  </si>
  <si>
    <t>Inspecția financiară</t>
  </si>
  <si>
    <t>Supravegherea activității de audit</t>
  </si>
  <si>
    <t>Administrarea achizițiilor publice</t>
  </si>
  <si>
    <t>Politici și management în domeniul bugetar-fiscal</t>
  </si>
  <si>
    <t>125. Ministerul Agriculturii și Industriei Alimentare</t>
  </si>
  <si>
    <t>Învățămînt secundar</t>
  </si>
  <si>
    <t>Învățămînt liceal</t>
  </si>
  <si>
    <t>Instituții și activități în domeniul învățămîntului neatribuite la alte grupe</t>
  </si>
  <si>
    <t>Servicii generale în educație</t>
  </si>
  <si>
    <t>Educație extrașcolară</t>
  </si>
  <si>
    <t>Învățămînt mediu de specialitate</t>
  </si>
  <si>
    <t>Învățămînt vocațional-tehnic postsecundar</t>
  </si>
  <si>
    <t>Asigurarea și asistența socială</t>
  </si>
  <si>
    <t>Instituții și servicii în domeniul asigurării și asistenței sociale neatribuite la alte grupe</t>
  </si>
  <si>
    <t>Protecția socială</t>
  </si>
  <si>
    <t>Protecția socială a unor categorii de cetățeni</t>
  </si>
  <si>
    <t>Agricultura, gospodăria silvică, gospodăria piscicolă și gospodăria apelor</t>
  </si>
  <si>
    <t>Agricultura</t>
  </si>
  <si>
    <t>Dezvoltarea agriculturii</t>
  </si>
  <si>
    <t>Dezvoltarea durabilă a sectoarelor fitotehnie și horticultură</t>
  </si>
  <si>
    <t>Creșterea și sănătatea animalelor</t>
  </si>
  <si>
    <t>Dezvoltarea viticulturii și vinificației</t>
  </si>
  <si>
    <t>Subvenționarea producătorilor agricoli</t>
  </si>
  <si>
    <t>transferuri la fondurile speciale</t>
  </si>
  <si>
    <t>Securitate alimentară</t>
  </si>
  <si>
    <t>Politici și management în domeniul agriculturii</t>
  </si>
  <si>
    <t>127. Ministerul Muncii, Protecției Sociale și Familiei</t>
  </si>
  <si>
    <t>Instituții ale asistenței sociale</t>
  </si>
  <si>
    <t>Protecție a familiei și copilului</t>
  </si>
  <si>
    <t>Asistența socială a persoanelor cu necesități speciale</t>
  </si>
  <si>
    <t>Serviciul public în domeniul proiecției sociale</t>
  </si>
  <si>
    <t>Politici și management în domeniul protecției sociale</t>
  </si>
  <si>
    <t>Protecție a somerilor</t>
  </si>
  <si>
    <t>Susținerea activităților sistemului de protecție socială</t>
  </si>
  <si>
    <t>Fonduri de susținere socială a populației</t>
  </si>
  <si>
    <t>Protecție socială</t>
  </si>
  <si>
    <t>Protecție socială în cazuri excepționale</t>
  </si>
  <si>
    <t>Industrie și construcțiile</t>
  </si>
  <si>
    <t>Activități și servicii în domeniul industriei și construcțiilor neatribuite la alte grupe</t>
  </si>
  <si>
    <t>Servicii generale în domeniul forței de muncă</t>
  </si>
  <si>
    <t>Gospodăria comunală și gospodăria de exploatare a fondului de locuințe</t>
  </si>
  <si>
    <t>Gospodărie de exploatare a fondului de locuințe</t>
  </si>
  <si>
    <t>Dezvoltarea gospodăriei de locuințe și serviciilor comunale</t>
  </si>
  <si>
    <t>Construcția locuințelor</t>
  </si>
  <si>
    <t>128. Ministerul Sănătății</t>
  </si>
  <si>
    <t>Învățămînt postuniversitar</t>
  </si>
  <si>
    <t>Policlinici și centre ale medicilor de familie</t>
  </si>
  <si>
    <t>Asistența medicală specializată de ambulatoriu</t>
  </si>
  <si>
    <t>Sănătate publică și serviciile medicale</t>
  </si>
  <si>
    <t>Asistența medicală de reabilitare și recuperare</t>
  </si>
  <si>
    <t>Monitorizare, evaluare a sistemului de sănătate și management al calității</t>
  </si>
  <si>
    <t>Medicină legală</t>
  </si>
  <si>
    <t>Management rațional al medicamentelor și dispozitivelor medicale</t>
  </si>
  <si>
    <t>Dezvoltarea și modernizarea instituțiilor în domeniul ocrotirii sănătății</t>
  </si>
  <si>
    <t>Politici și management în domeniul ocrotirii sănătății</t>
  </si>
  <si>
    <t>129. Ministerul Educației</t>
  </si>
  <si>
    <t>Învățămînt prescolar</t>
  </si>
  <si>
    <t>Educație timpurie</t>
  </si>
  <si>
    <t>Învățămînt gimnazial</t>
  </si>
  <si>
    <t>Învățămînt special</t>
  </si>
  <si>
    <t>Învățămînt  liceal</t>
  </si>
  <si>
    <t>Învățămînt vocațional-tehnic secundar</t>
  </si>
  <si>
    <t>Curriculum școlar</t>
  </si>
  <si>
    <t>Învățămînt  vocațional-tehnic postsecundar</t>
  </si>
  <si>
    <t>Politici și management în domeniul educației</t>
  </si>
  <si>
    <t>Asigurarea calității în învățămînt</t>
  </si>
  <si>
    <t>Cultura, arta, sportul și activitățile pentru tineret</t>
  </si>
  <si>
    <t>Activități în domeniul culturii</t>
  </si>
  <si>
    <t>Cultura, cultele și odihna</t>
  </si>
  <si>
    <t>Dezvoltare a culturii</t>
  </si>
  <si>
    <t>Presa periodică și edituri</t>
  </si>
  <si>
    <t>Susținerea culturii scrise</t>
  </si>
  <si>
    <t>130. Ministerul Culturii</t>
  </si>
  <si>
    <t>Învățămînt  public și serviciile de educație</t>
  </si>
  <si>
    <t>Instituții și activități în domeniul culturii, artei și sportului neatribuite la alte grupe</t>
  </si>
  <si>
    <t>Protejarea și punerea în valoare a patrimoniului cultural național</t>
  </si>
  <si>
    <t>Politici și management în domeniul culturii</t>
  </si>
  <si>
    <t>131. Ministerul Justiției</t>
  </si>
  <si>
    <t>Autorităti din domeniul justiției neatribuite la alte grupe</t>
  </si>
  <si>
    <t>Apărare a drepturilor și intereselor legale ale persoanelor</t>
  </si>
  <si>
    <t>Expertiza legală</t>
  </si>
  <si>
    <t>Sistemul integrat de informare juridică</t>
  </si>
  <si>
    <t>Starea civilă</t>
  </si>
  <si>
    <t>Armonizare a legislației</t>
  </si>
  <si>
    <t>Administrare judecătorească</t>
  </si>
  <si>
    <t>Apostilarea actelor publice</t>
  </si>
  <si>
    <t>Probațiune</t>
  </si>
  <si>
    <t>Justitia</t>
  </si>
  <si>
    <t>Asigurarea masurilor alternative de detentie</t>
  </si>
  <si>
    <t>Politici și management în domeniul justiției</t>
  </si>
  <si>
    <t>Mediere</t>
  </si>
  <si>
    <t>Menținerea ordinii publice și securitatea națională</t>
  </si>
  <si>
    <t>Penitenciare</t>
  </si>
  <si>
    <t>Sistemul penitenciar</t>
  </si>
  <si>
    <t>Pensii ale militarilor</t>
  </si>
  <si>
    <t>Protecție a persoanelor în etate</t>
  </si>
  <si>
    <t>Compensații și indemnizații nominative</t>
  </si>
  <si>
    <t>Protecție socială pensionarilor din rîndul structurilor de forță</t>
  </si>
  <si>
    <t>Susținerea financiară suplimentară a unor beneficiari de pensii și alocații sociale</t>
  </si>
  <si>
    <t>Susținere suplimentară a unor categorii de populație</t>
  </si>
  <si>
    <t>132. Ministerul Apărării</t>
  </si>
  <si>
    <t>Apărarea națională</t>
  </si>
  <si>
    <t>Armata Națională</t>
  </si>
  <si>
    <t>Politici și management în domeniul apărării</t>
  </si>
  <si>
    <t>Forțe terestre</t>
  </si>
  <si>
    <t>Forțe aeriene</t>
  </si>
  <si>
    <t>Servicii de suport în domeniul apărării naționale</t>
  </si>
  <si>
    <t>133. Ministerul Afacerilor Interne</t>
  </si>
  <si>
    <t>dintre care investitii capitale în construcții</t>
  </si>
  <si>
    <t>Organe ale afacerilor interne</t>
  </si>
  <si>
    <t>Afaceri interne</t>
  </si>
  <si>
    <t>Politici și management în domeniul ordinii publice</t>
  </si>
  <si>
    <t>Ordine și siguranța publică</t>
  </si>
  <si>
    <t>Migrație și Azil</t>
  </si>
  <si>
    <t>Servicii de suport în domeniul afacerilor interne</t>
  </si>
  <si>
    <t>Trupe de carabinieri</t>
  </si>
  <si>
    <t>Poliția de frontieră</t>
  </si>
  <si>
    <t>Managementul frontierei</t>
  </si>
  <si>
    <t>Protecție civilă și situații excepționale</t>
  </si>
  <si>
    <t>Protecția civilă și apărare împotriva incendiilor</t>
  </si>
  <si>
    <t>Activitate sanitară, inclusiv control asupra poluării mediului</t>
  </si>
  <si>
    <t>Protecția mediului</t>
  </si>
  <si>
    <t>Managementul deșeurilor radioactive</t>
  </si>
  <si>
    <t>135. Ministerul Afacerilor Externe și Integrării Europene</t>
  </si>
  <si>
    <t>Activitatea externă</t>
  </si>
  <si>
    <t>Misiuni diplomatice</t>
  </si>
  <si>
    <t>Afacerile externe și cooperarea externă</t>
  </si>
  <si>
    <t>Promovarea intereselor naționale prin intermediul antenelor diplomatice</t>
  </si>
  <si>
    <t>Politici și management în domeniul relațiilor externe</t>
  </si>
  <si>
    <t>139. Institutul Național al Justiției</t>
  </si>
  <si>
    <t>Instruire inițială și continuu în domeniul justiției</t>
  </si>
  <si>
    <t>143. Biroul Național de Statistică</t>
  </si>
  <si>
    <t>Servicii de planificare și statistică</t>
  </si>
  <si>
    <t>Sistemul statistic și de arhivare</t>
  </si>
  <si>
    <t>Lucrări statistice</t>
  </si>
  <si>
    <t>Desfășurarea recensămintelor</t>
  </si>
  <si>
    <t>Politici și management în domeniul statisticii</t>
  </si>
  <si>
    <t>147. Ministerul Dezvoltării Regionale și Construcțiilor</t>
  </si>
  <si>
    <t>Protecția mediului și hidrometeorologia</t>
  </si>
  <si>
    <t>Colectarea, conservarea și distrugerea poluanților organici persistenți, a deșeurilor menajere solide și deșeurilor chimice</t>
  </si>
  <si>
    <t>Activitati și servicii în domeniul industriei și construcțiilor neatribuite la alte grupe</t>
  </si>
  <si>
    <t>Dezvoltarea regională și construcții</t>
  </si>
  <si>
    <t>Controlul de stat în construcții</t>
  </si>
  <si>
    <t>Dezvoltarea bazei normative în construcții</t>
  </si>
  <si>
    <t>Implementarea proiectelor de dezvoltare regională</t>
  </si>
  <si>
    <t>Politici și management în domeniul dezvoltării regionale și construcțiilor</t>
  </si>
  <si>
    <t>Transporturi, gospodăria drumurilor, comunicații și informatică</t>
  </si>
  <si>
    <t>Gospodărie drumurilor</t>
  </si>
  <si>
    <t>Dezvoltarea transporturilor</t>
  </si>
  <si>
    <t>Dezvoltarea drumurilor</t>
  </si>
  <si>
    <t>Gospodărie comunală</t>
  </si>
  <si>
    <t>Aprovizionarea cu apă și canalizare</t>
  </si>
  <si>
    <t>Susținere de stat a micului business</t>
  </si>
  <si>
    <t>Dezvoltarea turismului</t>
  </si>
  <si>
    <t>148. Ministerul Tineretului și Sportului</t>
  </si>
  <si>
    <t>Sport</t>
  </si>
  <si>
    <t>Tineret și sport</t>
  </si>
  <si>
    <t>Activități pentru tineret</t>
  </si>
  <si>
    <t>Tineret</t>
  </si>
  <si>
    <t>Politici în domeniul tineretului și sportului</t>
  </si>
  <si>
    <t>149.Biroul Relații Interetnice</t>
  </si>
  <si>
    <t>Politici și management în domeniul minorităților naționale</t>
  </si>
  <si>
    <t>Relații internice</t>
  </si>
  <si>
    <t>154. Serviciul de Stat de Arhivă</t>
  </si>
  <si>
    <t>Servicii de arhivă</t>
  </si>
  <si>
    <t>155. Agenția Relații Funciare și Cadastru</t>
  </si>
  <si>
    <t>Geodezia, cartografia și cadastrul</t>
  </si>
  <si>
    <t>Dezvoltarea relațiilor funciare și a cadastrului</t>
  </si>
  <si>
    <t>Valorificarea terenurilor noi și sporirea fertilității solurilor</t>
  </si>
  <si>
    <t>Sistem de evaluare și reevaluare a bunurilor imobiliare</t>
  </si>
  <si>
    <t>Geodezie, cartografie și geoinformatică</t>
  </si>
  <si>
    <t>Politici și management în domeniul geodeziei, cartografiei și cadastrului</t>
  </si>
  <si>
    <t>Activitățile și serviciile neatribuite la alte grupe principale</t>
  </si>
  <si>
    <t>Cheltuieli neatribuite la alte grupe</t>
  </si>
  <si>
    <t>Geodezie, cartografie și geoinformatica</t>
  </si>
  <si>
    <t>157. Academia de Științe a Moldovei</t>
  </si>
  <si>
    <t>Învățămîntsecundar</t>
  </si>
  <si>
    <t>Știința și inovarea</t>
  </si>
  <si>
    <t>Cercetări științifice fundamentale</t>
  </si>
  <si>
    <t>Cercetări științifice fundamentale în direcție strategică "Materiale, tehnologii și produse inovative"</t>
  </si>
  <si>
    <t>Cercetări științifice fundamentale în direcție strategică "Eficiență, energetică și valorificarea surselor regenerabile de energie"</t>
  </si>
  <si>
    <t>Cercetări științifice fundamentale în direcție strategică "Sănătate și biomedicină"</t>
  </si>
  <si>
    <t>Cercetări științifice fundamentale în direcție strategică "Biotehnologia"</t>
  </si>
  <si>
    <t>Cercetări științifice fundamentale în direcție strategică "Patrimonului național și dezvoltarea societății"</t>
  </si>
  <si>
    <t>Cercetări științifice aplicate</t>
  </si>
  <si>
    <t>Cercetări științifice aplicate cu destinație generală</t>
  </si>
  <si>
    <t>Cercetări științifice aplicate în direcție strategică "Materiale, tehnologii și produse inovative"</t>
  </si>
  <si>
    <t>Cercetări științifice aplicate în direcție strategică "Eficiență, energetică și valorificarea surselor regenerabile de energie"</t>
  </si>
  <si>
    <t>Cercetări științifice aplicate în direcție strategică "Sănătate și biomedicină"</t>
  </si>
  <si>
    <t>Cercetări științifice aplicate în direcție strategică "Biotehnologie"</t>
  </si>
  <si>
    <t>Cercetări științifice aplicate în direcție strategică "Patrimonului național și dezvoltarea societății"</t>
  </si>
  <si>
    <t>Pregătire a cadrelor științifice</t>
  </si>
  <si>
    <t>Managementul științei și inovării</t>
  </si>
  <si>
    <t>Pregătirea cadrelor prin postdoctorat</t>
  </si>
  <si>
    <t>Instituții și activități în sfera științei și inovării neatribuite la alte grupe</t>
  </si>
  <si>
    <t>Servicii de suport pentru sfera științei și inovării</t>
  </si>
  <si>
    <t>Politici și management în domeniul cercetărilor științifice</t>
  </si>
  <si>
    <t>159. Comisia Națională de Integritate</t>
  </si>
  <si>
    <t>Conflictele de interese</t>
  </si>
  <si>
    <t>Controlul și soluționarea conflictelor de interese</t>
  </si>
  <si>
    <t>161. Consiliul Coordonator al Audiovizualului</t>
  </si>
  <si>
    <t>Asigurarea controlului instituțiilor în domeniul audiovizualului</t>
  </si>
  <si>
    <t>169. Agenția Rezerve Materiale</t>
  </si>
  <si>
    <t>Completarea rezervelor de stat</t>
  </si>
  <si>
    <t>Rezerve materiale de stat</t>
  </si>
  <si>
    <t>Rezervele materiale de stat și de mobilizare</t>
  </si>
  <si>
    <t>Rezerve materiale ale statului</t>
  </si>
  <si>
    <t>Alte servicii pentru deservirea rezervelor de stat</t>
  </si>
  <si>
    <t>Servicii de suport în domeniul rezervelor materiale ale statului</t>
  </si>
  <si>
    <t>Politici și managment al rezervelor materiale ale statului</t>
  </si>
  <si>
    <t>173. Instituția Publică Națională a Audiovizualului Compania "Teleradio-Moldova"</t>
  </si>
  <si>
    <t>Radioteleviziune</t>
  </si>
  <si>
    <t>Susținerea televiziunii și radiodifuziunii publice</t>
  </si>
  <si>
    <t>178. Agenția "Moldsilva"</t>
  </si>
  <si>
    <t>Gospodărie silvică</t>
  </si>
  <si>
    <t>Dezvoltarea sectorului forestier general</t>
  </si>
  <si>
    <t>Dezvoltarea silviculturii</t>
  </si>
  <si>
    <t>Politici și management în domeniul gospodăriei silvice</t>
  </si>
  <si>
    <t>183. Serviciul de Protecție și Pază de Stat</t>
  </si>
  <si>
    <t>Organe ale securității naționale</t>
  </si>
  <si>
    <t>Securitatea Națională</t>
  </si>
  <si>
    <t>Asigurarea securității de stat</t>
  </si>
  <si>
    <t>195. Comisia Electorală Centrală</t>
  </si>
  <si>
    <t>Sistemul electoral</t>
  </si>
  <si>
    <t>199. Serviciul de Curieri Speciali</t>
  </si>
  <si>
    <t>Sistemul de curierat</t>
  </si>
  <si>
    <t>205. Agenția Turismului</t>
  </si>
  <si>
    <t>Politici și management în domeniul turismului</t>
  </si>
  <si>
    <t>249. Fondul de Investiții Sociale</t>
  </si>
  <si>
    <t>Învățămînt preșcolar</t>
  </si>
  <si>
    <t>FISM - programe multifuncționale</t>
  </si>
  <si>
    <t>257. Centrul pentru Drepturile Omului</t>
  </si>
  <si>
    <t>Respectarea drepturilor și libertăților omului</t>
  </si>
  <si>
    <t>264. Ministerul Transporturilor și Infrastucturii Drumurilor</t>
  </si>
  <si>
    <t>Transport naval</t>
  </si>
  <si>
    <t>Dezvoltarea transportului naval</t>
  </si>
  <si>
    <t>Activități și servicii în domeniul transporturilor, gospodăriei drumuilor, comunicațiilor și informaticii neatribuite la alte grupe</t>
  </si>
  <si>
    <t>Dezvoltarea transportului auto</t>
  </si>
  <si>
    <t>Politici și management în domeniul transporturilor și infrastructurii drumurilor</t>
  </si>
  <si>
    <t>284. Ministerul Mediului</t>
  </si>
  <si>
    <t>Gospodărie a apelor</t>
  </si>
  <si>
    <t>Sisteme de irigare și desecare</t>
  </si>
  <si>
    <t>Politici și management în domeniul protecției mediului</t>
  </si>
  <si>
    <t>Securitate ecologică a mediului</t>
  </si>
  <si>
    <t>Protecția și conservarea biodiversității</t>
  </si>
  <si>
    <t>Hidrometeorologie</t>
  </si>
  <si>
    <t>Prognozarea meteo</t>
  </si>
  <si>
    <t>Industrie extractivă</t>
  </si>
  <si>
    <t>Extracția  resurselor  minerale</t>
  </si>
  <si>
    <t>Exploatarea subsolului</t>
  </si>
  <si>
    <t>Reglementare și control al extracției resurselor  minerale utile</t>
  </si>
  <si>
    <t>Gospodăria comunală și gospodaria de exploatare a fondului de locuințe</t>
  </si>
  <si>
    <t>285. Serviciul de Informații și Securitate</t>
  </si>
  <si>
    <t>Politici și management în domeniul securității naționale</t>
  </si>
  <si>
    <t>289. Casa Națională de Asigurări Sociale</t>
  </si>
  <si>
    <t>Prestații sociale și pensii achitate prin bugetul asigurărilor sociale de stat</t>
  </si>
  <si>
    <t>Protecția socială a persoanelor în situații de risc</t>
  </si>
  <si>
    <t>Transferuri pentru acoperirea deficitului bugetului asigurărilor sociale de stat</t>
  </si>
  <si>
    <t>Susținerea sistemului public de asigurări sociale</t>
  </si>
  <si>
    <t>296. Ministerul Tehnologiei Informației și Comunicațiilor</t>
  </si>
  <si>
    <t>Edificarea societății informaționale</t>
  </si>
  <si>
    <t>Politici și management în domeniul dezvoltării informaționale</t>
  </si>
  <si>
    <t>297. Centrul Național Anticorupție</t>
  </si>
  <si>
    <t>Autorități și servicii de menținere a ordinii publice și de securitate națională, neatribuite la alte grupe</t>
  </si>
  <si>
    <t>Prevenirea și combaterea corupției, spălării banilor și finanțării terorismului</t>
  </si>
  <si>
    <t>Prevenire, cercetare și combaterea contravenților corupționale</t>
  </si>
  <si>
    <t>312. Centrul Serviciului Civil</t>
  </si>
  <si>
    <t>Serviciul civil de alternativă</t>
  </si>
  <si>
    <t>322. Compania Naționala de Asigurări în Medicină</t>
  </si>
  <si>
    <t>Servicii legate de asigurarea obligatorie de asistență medicală</t>
  </si>
  <si>
    <t>Asigurarea obligatorie de asistență medicală din partea statului</t>
  </si>
  <si>
    <t>453. Consiliul Concurenței</t>
  </si>
  <si>
    <t>Protecția concurenței</t>
  </si>
  <si>
    <t>454. Consiliul Național pentru Acreditare și Atestare</t>
  </si>
  <si>
    <t>455. Centrul Național pentru Protecția Datelor cu Caracter Personal</t>
  </si>
  <si>
    <t>Protecția datelor personale</t>
  </si>
  <si>
    <t>456. Fondul Provocările Mileniului Moldova</t>
  </si>
  <si>
    <t>Activități și servicii în domeniul agriculturii, gospodăriei silvice, gospodăriei piscicole și gospodăriei apelor neatribuite la alte grupe</t>
  </si>
  <si>
    <t>Fondul Provocările Mileniului  - Moldova</t>
  </si>
  <si>
    <t>457. Consiliul pentru prevenirea și eliminarea discriminării și asigurarea egalității</t>
  </si>
  <si>
    <t>Protecția împotriva discriminării</t>
  </si>
  <si>
    <t>458. Agenția Națională pentru Siguranța Alimentelor</t>
  </si>
  <si>
    <t>Dezvoltarea durabilă a sectoarelor fitotehnie și horticultura</t>
  </si>
  <si>
    <t>200. Acțiuni generale</t>
  </si>
  <si>
    <t>Creditarea netă</t>
  </si>
  <si>
    <t>Domenii generale de stat</t>
  </si>
  <si>
    <t>Reintegrarea statului</t>
  </si>
  <si>
    <t>Colaborare internațională</t>
  </si>
  <si>
    <t>Cooperare externă</t>
  </si>
  <si>
    <t>Transferuri cu destinație specială către bugetele  unităților administrativ-teritoriale</t>
  </si>
  <si>
    <t>Asigurarea de către stat a învățămîntului la nivel local</t>
  </si>
  <si>
    <t>Indexarea eșalonată a depunerilor cetățenilor la "Banca de Economii" S.A.</t>
  </si>
  <si>
    <t>Compensarea pierderilor pentru depunerile bănești ale cetățenilor în Banca de Economii</t>
  </si>
  <si>
    <t>Protecție în domeniul asigurării cu locuințe</t>
  </si>
  <si>
    <t>Subvenționare a dobînzii și rambursare a creditelor bancare preferențiale acordate populației și cooperativelor de construcție a locuințelor</t>
  </si>
  <si>
    <t>Asigurarea rambursării creditelor preferențiale și dobînzii aferente</t>
  </si>
  <si>
    <t>Subvenționarea dobînzelor la creditele bancare preferențiale acordate cooperativelor de construcții</t>
  </si>
  <si>
    <t>Compensarea cheltuielilor energetice pentru populația din unele localități din raionele Dubăsari și Căușeni</t>
  </si>
  <si>
    <t>Asistența socială de către stat a unor categorii de cetățeni la nivel local</t>
  </si>
  <si>
    <t>Asigurarea de către stat a securității ecologice la nivel local</t>
  </si>
  <si>
    <t>Serviciul datoriei de stat</t>
  </si>
  <si>
    <t>Serviciu al datoriei de stat interne</t>
  </si>
  <si>
    <t>Datoria de stat și a autorităților publice locale</t>
  </si>
  <si>
    <t>Datoria de stat internă</t>
  </si>
  <si>
    <t>Serviciu al datoriei de stat externe</t>
  </si>
  <si>
    <t>Datoria de stat externă</t>
  </si>
  <si>
    <t>Fond de rezervă al Guvernului</t>
  </si>
  <si>
    <t>Gestionarea fondurilor de rezervă și de intervenție</t>
  </si>
  <si>
    <t>Transferuri către bugetele unităților administrativ-teritoriale din fondul de susținere financiară a unităților administrativ-teritoriale</t>
  </si>
  <si>
    <t>Transferuri între administrația publică de diferite nivele</t>
  </si>
  <si>
    <t>Raporturi interbugetare pentru nivelarea posibilităților financiare</t>
  </si>
  <si>
    <t>Transferuri cu destinație specială către bugetele unităților administrativ-teritoriale</t>
  </si>
  <si>
    <t>Raporturi interbugetare cu destinație specială</t>
  </si>
  <si>
    <t>Transferuri către bugetele unităților administrativ-teritoriale  din fondul de compensare</t>
  </si>
  <si>
    <t>Raportui interbugetare de compensare</t>
  </si>
  <si>
    <t>TOTAL</t>
  </si>
  <si>
    <t>Precizat</t>
  </si>
  <si>
    <t>.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</si>
</sst>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$Kudriashov"/>
    </font>
    <font>
      <sz val="11"/>
      <color theme="1"/>
      <name val="Times New Roman"/>
      <family val="1"/>
      <charset val="204"/>
    </font>
    <font>
      <b/>
      <sz val="10"/>
      <name val="Times"/>
      <family val="1"/>
    </font>
    <font>
      <b/>
      <sz val="10"/>
      <color rgb="FFFF0000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65">
    <xf numFmtId="0" fontId="0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70">
    <xf numFmtId="0" fontId="0" fillId="0" borderId="0" xfId="0"/>
    <xf numFmtId="0" fontId="1" fillId="0" borderId="0" xfId="0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Fill="1" applyBorder="1" applyAlignment="1"/>
    <xf numFmtId="0" fontId="0" fillId="0" borderId="3" xfId="0" applyBorder="1" applyAlignment="1"/>
    <xf numFmtId="49" fontId="1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" fillId="0" borderId="6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10" fillId="0" borderId="13" xfId="0" applyFont="1" applyBorder="1" applyAlignment="1">
      <alignment horizontal="left" vertical="top" wrapText="1"/>
    </xf>
    <xf numFmtId="0" fontId="10" fillId="0" borderId="14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164" fontId="10" fillId="0" borderId="13" xfId="0" applyNumberFormat="1" applyFont="1" applyBorder="1" applyAlignment="1">
      <alignment vertical="center"/>
    </xf>
    <xf numFmtId="164" fontId="12" fillId="0" borderId="13" xfId="2" applyNumberFormat="1" applyFont="1" applyFill="1" applyBorder="1" applyAlignment="1"/>
    <xf numFmtId="164" fontId="12" fillId="0" borderId="14" xfId="2" applyNumberFormat="1" applyFont="1" applyFill="1" applyBorder="1" applyAlignment="1"/>
    <xf numFmtId="164" fontId="12" fillId="0" borderId="16" xfId="2" applyNumberFormat="1" applyFont="1" applyFill="1" applyBorder="1" applyAlignment="1"/>
    <xf numFmtId="164" fontId="12" fillId="0" borderId="15" xfId="2" applyNumberFormat="1" applyFont="1" applyFill="1" applyBorder="1" applyAlignment="1"/>
    <xf numFmtId="0" fontId="2" fillId="0" borderId="0" xfId="0" applyFont="1" applyFill="1"/>
    <xf numFmtId="0" fontId="10" fillId="0" borderId="13" xfId="0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vertical="center"/>
    </xf>
    <xf numFmtId="164" fontId="10" fillId="0" borderId="15" xfId="0" applyNumberFormat="1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10" fillId="0" borderId="13" xfId="0" applyNumberFormat="1" applyFont="1" applyFill="1" applyBorder="1" applyAlignment="1">
      <alignment vertical="center"/>
    </xf>
    <xf numFmtId="164" fontId="10" fillId="0" borderId="13" xfId="3" applyNumberFormat="1" applyFont="1" applyFill="1" applyBorder="1" applyAlignment="1"/>
    <xf numFmtId="164" fontId="10" fillId="0" borderId="14" xfId="3" applyNumberFormat="1" applyFont="1" applyFill="1" applyBorder="1" applyAlignment="1"/>
    <xf numFmtId="164" fontId="10" fillId="0" borderId="16" xfId="3" applyNumberFormat="1" applyFont="1" applyFill="1" applyBorder="1" applyAlignment="1"/>
    <xf numFmtId="164" fontId="10" fillId="0" borderId="15" xfId="3" applyNumberFormat="1" applyFont="1" applyFill="1" applyBorder="1" applyAlignment="1"/>
    <xf numFmtId="0" fontId="13" fillId="0" borderId="13" xfId="0" applyFont="1" applyFill="1" applyBorder="1" applyAlignment="1">
      <alignment horizontal="left" vertical="top" wrapText="1"/>
    </xf>
    <xf numFmtId="0" fontId="13" fillId="0" borderId="14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vertical="center"/>
    </xf>
    <xf numFmtId="164" fontId="13" fillId="0" borderId="15" xfId="0" applyNumberFormat="1" applyFont="1" applyFill="1" applyBorder="1" applyAlignment="1">
      <alignment vertical="center"/>
    </xf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164" fontId="13" fillId="0" borderId="13" xfId="0" applyNumberFormat="1" applyFont="1" applyFill="1" applyBorder="1" applyAlignment="1">
      <alignment vertical="center"/>
    </xf>
    <xf numFmtId="164" fontId="13" fillId="0" borderId="13" xfId="4" applyNumberFormat="1" applyFont="1" applyFill="1" applyBorder="1" applyAlignment="1"/>
    <xf numFmtId="164" fontId="13" fillId="0" borderId="14" xfId="4" applyNumberFormat="1" applyFont="1" applyFill="1" applyBorder="1" applyAlignment="1"/>
    <xf numFmtId="164" fontId="13" fillId="0" borderId="16" xfId="4" applyNumberFormat="1" applyFont="1" applyFill="1" applyBorder="1" applyAlignment="1"/>
    <xf numFmtId="164" fontId="13" fillId="0" borderId="15" xfId="4" applyNumberFormat="1" applyFont="1" applyFill="1" applyBorder="1" applyAlignment="1"/>
    <xf numFmtId="0" fontId="5" fillId="0" borderId="0" xfId="0" applyFont="1" applyFill="1"/>
    <xf numFmtId="0" fontId="14" fillId="0" borderId="13" xfId="0" applyFont="1" applyFill="1" applyBorder="1" applyAlignment="1">
      <alignment horizontal="left" vertical="top" wrapText="1" indent="1"/>
    </xf>
    <xf numFmtId="0" fontId="14" fillId="0" borderId="14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vertical="center"/>
    </xf>
    <xf numFmtId="164" fontId="14" fillId="0" borderId="15" xfId="0" applyNumberFormat="1" applyFont="1" applyFill="1" applyBorder="1" applyAlignment="1">
      <alignment vertical="center"/>
    </xf>
    <xf numFmtId="164" fontId="14" fillId="0" borderId="13" xfId="0" applyNumberFormat="1" applyFont="1" applyFill="1" applyBorder="1" applyAlignment="1">
      <alignment vertical="center"/>
    </xf>
    <xf numFmtId="164" fontId="10" fillId="0" borderId="13" xfId="4" applyNumberFormat="1" applyFont="1" applyFill="1" applyBorder="1" applyAlignment="1"/>
    <xf numFmtId="164" fontId="10" fillId="0" borderId="14" xfId="4" applyNumberFormat="1" applyFont="1" applyFill="1" applyBorder="1" applyAlignment="1"/>
    <xf numFmtId="164" fontId="10" fillId="0" borderId="16" xfId="4" applyNumberFormat="1" applyFont="1" applyFill="1" applyBorder="1" applyAlignment="1"/>
    <xf numFmtId="164" fontId="10" fillId="0" borderId="15" xfId="4" applyNumberFormat="1" applyFont="1" applyFill="1" applyBorder="1" applyAlignment="1"/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0" fontId="0" fillId="0" borderId="18" xfId="0" applyBorder="1" applyAlignment="1"/>
    <xf numFmtId="0" fontId="0" fillId="0" borderId="19" xfId="0" applyBorder="1" applyAlignment="1"/>
    <xf numFmtId="164" fontId="10" fillId="0" borderId="16" xfId="0" applyNumberFormat="1" applyFont="1" applyFill="1" applyBorder="1" applyAlignment="1">
      <alignment vertical="center"/>
    </xf>
    <xf numFmtId="0" fontId="16" fillId="0" borderId="13" xfId="0" applyFont="1" applyFill="1" applyBorder="1"/>
    <xf numFmtId="0" fontId="16" fillId="0" borderId="14" xfId="0" applyFont="1" applyFill="1" applyBorder="1"/>
    <xf numFmtId="0" fontId="16" fillId="0" borderId="15" xfId="0" applyFont="1" applyFill="1" applyBorder="1"/>
    <xf numFmtId="0" fontId="16" fillId="0" borderId="0" xfId="0" applyFont="1" applyFill="1"/>
    <xf numFmtId="164" fontId="13" fillId="0" borderId="16" xfId="0" applyNumberFormat="1" applyFont="1" applyFill="1" applyBorder="1" applyAlignment="1">
      <alignment vertical="center"/>
    </xf>
    <xf numFmtId="164" fontId="14" fillId="0" borderId="16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18" fillId="2" borderId="0" xfId="0" applyFont="1" applyFill="1"/>
    <xf numFmtId="0" fontId="17" fillId="0" borderId="0" xfId="0" applyFont="1" applyFill="1"/>
    <xf numFmtId="0" fontId="19" fillId="0" borderId="0" xfId="0" applyFont="1" applyFill="1"/>
    <xf numFmtId="0" fontId="18" fillId="0" borderId="0" xfId="0" applyFont="1" applyFill="1"/>
    <xf numFmtId="0" fontId="13" fillId="0" borderId="18" xfId="0" applyFont="1" applyFill="1" applyBorder="1" applyAlignment="1">
      <alignment horizontal="center" vertical="top" wrapText="1"/>
    </xf>
    <xf numFmtId="0" fontId="20" fillId="0" borderId="14" xfId="5" applyFont="1" applyFill="1" applyBorder="1" applyAlignment="1">
      <alignment horizontal="right"/>
    </xf>
    <xf numFmtId="164" fontId="10" fillId="0" borderId="13" xfId="0" applyNumberFormat="1" applyFont="1" applyFill="1" applyBorder="1"/>
    <xf numFmtId="164" fontId="10" fillId="0" borderId="14" xfId="0" applyNumberFormat="1" applyFont="1" applyFill="1" applyBorder="1"/>
    <xf numFmtId="164" fontId="13" fillId="0" borderId="13" xfId="0" applyNumberFormat="1" applyFont="1" applyFill="1" applyBorder="1"/>
    <xf numFmtId="164" fontId="13" fillId="0" borderId="14" xfId="0" applyNumberFormat="1" applyFont="1" applyFill="1" applyBorder="1"/>
    <xf numFmtId="0" fontId="1" fillId="3" borderId="0" xfId="0" applyFont="1" applyFill="1"/>
    <xf numFmtId="164" fontId="13" fillId="0" borderId="15" xfId="0" applyNumberFormat="1" applyFont="1" applyFill="1" applyBorder="1"/>
    <xf numFmtId="0" fontId="2" fillId="3" borderId="0" xfId="0" applyFont="1" applyFill="1"/>
    <xf numFmtId="0" fontId="13" fillId="0" borderId="13" xfId="0" applyFont="1" applyFill="1" applyBorder="1"/>
    <xf numFmtId="0" fontId="13" fillId="0" borderId="14" xfId="0" applyFont="1" applyFill="1" applyBorder="1"/>
    <xf numFmtId="0" fontId="10" fillId="0" borderId="13" xfId="0" applyFont="1" applyFill="1" applyBorder="1"/>
    <xf numFmtId="0" fontId="10" fillId="0" borderId="14" xfId="0" applyFont="1" applyFill="1" applyBorder="1"/>
    <xf numFmtId="0" fontId="1" fillId="4" borderId="0" xfId="0" applyFont="1" applyFill="1"/>
    <xf numFmtId="164" fontId="10" fillId="0" borderId="13" xfId="6" applyNumberFormat="1" applyFont="1" applyFill="1" applyBorder="1" applyAlignment="1"/>
    <xf numFmtId="164" fontId="10" fillId="0" borderId="14" xfId="6" applyNumberFormat="1" applyFont="1" applyFill="1" applyBorder="1" applyAlignment="1"/>
    <xf numFmtId="164" fontId="10" fillId="0" borderId="16" xfId="6" applyNumberFormat="1" applyFont="1" applyFill="1" applyBorder="1" applyAlignment="1"/>
    <xf numFmtId="164" fontId="10" fillId="0" borderId="15" xfId="6" applyNumberFormat="1" applyFont="1" applyFill="1" applyBorder="1" applyAlignment="1"/>
    <xf numFmtId="164" fontId="13" fillId="0" borderId="13" xfId="6" applyNumberFormat="1" applyFont="1" applyFill="1" applyBorder="1" applyAlignment="1"/>
    <xf numFmtId="164" fontId="13" fillId="0" borderId="14" xfId="6" applyNumberFormat="1" applyFont="1" applyFill="1" applyBorder="1" applyAlignment="1"/>
    <xf numFmtId="164" fontId="13" fillId="0" borderId="16" xfId="6" applyNumberFormat="1" applyFont="1" applyFill="1" applyBorder="1" applyAlignment="1"/>
    <xf numFmtId="164" fontId="13" fillId="0" borderId="15" xfId="6" applyNumberFormat="1" applyFont="1" applyFill="1" applyBorder="1" applyAlignment="1"/>
    <xf numFmtId="164" fontId="10" fillId="0" borderId="13" xfId="7" applyNumberFormat="1" applyFont="1" applyFill="1" applyBorder="1" applyAlignment="1"/>
    <xf numFmtId="164" fontId="10" fillId="0" borderId="14" xfId="7" applyNumberFormat="1" applyFont="1" applyFill="1" applyBorder="1" applyAlignment="1"/>
    <xf numFmtId="164" fontId="10" fillId="0" borderId="16" xfId="7" applyNumberFormat="1" applyFont="1" applyFill="1" applyBorder="1" applyAlignment="1"/>
    <xf numFmtId="164" fontId="10" fillId="0" borderId="15" xfId="7" applyNumberFormat="1" applyFont="1" applyFill="1" applyBorder="1" applyAlignment="1"/>
    <xf numFmtId="164" fontId="13" fillId="0" borderId="13" xfId="7" applyNumberFormat="1" applyFont="1" applyFill="1" applyBorder="1" applyAlignment="1"/>
    <xf numFmtId="164" fontId="13" fillId="0" borderId="14" xfId="7" applyNumberFormat="1" applyFont="1" applyFill="1" applyBorder="1" applyAlignment="1"/>
    <xf numFmtId="164" fontId="13" fillId="0" borderId="16" xfId="7" applyNumberFormat="1" applyFont="1" applyFill="1" applyBorder="1" applyAlignment="1"/>
    <xf numFmtId="164" fontId="13" fillId="0" borderId="15" xfId="7" applyNumberFormat="1" applyFont="1" applyFill="1" applyBorder="1" applyAlignment="1"/>
    <xf numFmtId="164" fontId="10" fillId="0" borderId="13" xfId="8" applyNumberFormat="1" applyFont="1" applyFill="1" applyBorder="1" applyAlignment="1"/>
    <xf numFmtId="164" fontId="10" fillId="0" borderId="14" xfId="8" applyNumberFormat="1" applyFont="1" applyFill="1" applyBorder="1" applyAlignment="1"/>
    <xf numFmtId="164" fontId="10" fillId="0" borderId="16" xfId="8" applyNumberFormat="1" applyFont="1" applyFill="1" applyBorder="1" applyAlignment="1"/>
    <xf numFmtId="164" fontId="10" fillId="0" borderId="15" xfId="8" applyNumberFormat="1" applyFont="1" applyFill="1" applyBorder="1" applyAlignment="1"/>
    <xf numFmtId="164" fontId="13" fillId="0" borderId="13" xfId="8" applyNumberFormat="1" applyFont="1" applyFill="1" applyBorder="1" applyAlignment="1"/>
    <xf numFmtId="164" fontId="13" fillId="0" borderId="14" xfId="8" applyNumberFormat="1" applyFont="1" applyFill="1" applyBorder="1" applyAlignment="1"/>
    <xf numFmtId="164" fontId="13" fillId="0" borderId="16" xfId="8" applyNumberFormat="1" applyFont="1" applyFill="1" applyBorder="1" applyAlignment="1"/>
    <xf numFmtId="164" fontId="13" fillId="0" borderId="15" xfId="8" applyNumberFormat="1" applyFont="1" applyFill="1" applyBorder="1" applyAlignment="1"/>
    <xf numFmtId="2" fontId="13" fillId="0" borderId="13" xfId="9" applyNumberFormat="1" applyFont="1" applyFill="1" applyBorder="1" applyAlignment="1"/>
    <xf numFmtId="2" fontId="13" fillId="0" borderId="14" xfId="9" applyNumberFormat="1" applyFont="1" applyFill="1" applyBorder="1" applyAlignment="1"/>
    <xf numFmtId="2" fontId="13" fillId="0" borderId="16" xfId="9" applyNumberFormat="1" applyFont="1" applyFill="1" applyBorder="1" applyAlignment="1"/>
    <xf numFmtId="164" fontId="13" fillId="0" borderId="13" xfId="9" applyNumberFormat="1" applyFont="1" applyFill="1" applyBorder="1" applyAlignment="1"/>
    <xf numFmtId="164" fontId="13" fillId="0" borderId="14" xfId="9" applyNumberFormat="1" applyFont="1" applyFill="1" applyBorder="1" applyAlignment="1"/>
    <xf numFmtId="2" fontId="13" fillId="0" borderId="15" xfId="9" applyNumberFormat="1" applyFont="1" applyFill="1" applyBorder="1" applyAlignment="1"/>
    <xf numFmtId="0" fontId="14" fillId="0" borderId="13" xfId="0" applyFont="1" applyFill="1" applyBorder="1" applyAlignment="1">
      <alignment horizontal="left" vertical="top" wrapText="1" indent="2"/>
    </xf>
    <xf numFmtId="0" fontId="1" fillId="5" borderId="0" xfId="0" applyFont="1" applyFill="1"/>
    <xf numFmtId="0" fontId="19" fillId="2" borderId="0" xfId="0" applyFont="1" applyFill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1" fillId="0" borderId="13" xfId="0" applyNumberFormat="1" applyFont="1" applyFill="1" applyBorder="1"/>
    <xf numFmtId="164" fontId="1" fillId="0" borderId="14" xfId="0" applyNumberFormat="1" applyFont="1" applyFill="1" applyBorder="1"/>
    <xf numFmtId="164" fontId="10" fillId="0" borderId="13" xfId="10" applyNumberFormat="1" applyFont="1" applyFill="1" applyBorder="1" applyAlignment="1"/>
    <xf numFmtId="164" fontId="10" fillId="0" borderId="14" xfId="10" applyNumberFormat="1" applyFont="1" applyFill="1" applyBorder="1" applyAlignment="1"/>
    <xf numFmtId="164" fontId="10" fillId="0" borderId="16" xfId="10" applyNumberFormat="1" applyFont="1" applyFill="1" applyBorder="1" applyAlignment="1"/>
    <xf numFmtId="164" fontId="10" fillId="0" borderId="15" xfId="10" applyNumberFormat="1" applyFont="1" applyFill="1" applyBorder="1" applyAlignment="1"/>
    <xf numFmtId="164" fontId="13" fillId="0" borderId="13" xfId="10" applyNumberFormat="1" applyFont="1" applyFill="1" applyBorder="1" applyAlignment="1"/>
    <xf numFmtId="164" fontId="13" fillId="0" borderId="14" xfId="10" applyNumberFormat="1" applyFont="1" applyFill="1" applyBorder="1" applyAlignment="1"/>
    <xf numFmtId="164" fontId="13" fillId="0" borderId="16" xfId="10" applyNumberFormat="1" applyFont="1" applyFill="1" applyBorder="1" applyAlignment="1"/>
    <xf numFmtId="164" fontId="13" fillId="0" borderId="15" xfId="10" applyNumberFormat="1" applyFont="1" applyFill="1" applyBorder="1" applyAlignment="1"/>
    <xf numFmtId="164" fontId="13" fillId="0" borderId="13" xfId="11" applyNumberFormat="1" applyFont="1" applyFill="1" applyBorder="1" applyAlignment="1"/>
    <xf numFmtId="164" fontId="13" fillId="0" borderId="14" xfId="11" applyNumberFormat="1" applyFont="1" applyFill="1" applyBorder="1" applyAlignment="1"/>
    <xf numFmtId="164" fontId="13" fillId="0" borderId="16" xfId="11" applyNumberFormat="1" applyFont="1" applyFill="1" applyBorder="1" applyAlignment="1"/>
    <xf numFmtId="164" fontId="13" fillId="0" borderId="15" xfId="11" applyNumberFormat="1" applyFont="1" applyFill="1" applyBorder="1" applyAlignment="1"/>
    <xf numFmtId="164" fontId="13" fillId="0" borderId="13" xfId="12" applyNumberFormat="1" applyFont="1" applyFill="1" applyBorder="1" applyAlignment="1"/>
    <xf numFmtId="164" fontId="13" fillId="0" borderId="14" xfId="12" applyNumberFormat="1" applyFont="1" applyFill="1" applyBorder="1" applyAlignment="1"/>
    <xf numFmtId="164" fontId="13" fillId="0" borderId="16" xfId="12" applyNumberFormat="1" applyFont="1" applyFill="1" applyBorder="1" applyAlignment="1"/>
    <xf numFmtId="164" fontId="13" fillId="0" borderId="15" xfId="12" applyNumberFormat="1" applyFont="1" applyFill="1" applyBorder="1" applyAlignment="1"/>
    <xf numFmtId="164" fontId="10" fillId="0" borderId="13" xfId="13" applyNumberFormat="1" applyFont="1" applyFill="1" applyBorder="1" applyAlignment="1"/>
    <xf numFmtId="164" fontId="10" fillId="0" borderId="14" xfId="13" applyNumberFormat="1" applyFont="1" applyFill="1" applyBorder="1" applyAlignment="1"/>
    <xf numFmtId="164" fontId="10" fillId="0" borderId="16" xfId="13" applyNumberFormat="1" applyFont="1" applyFill="1" applyBorder="1" applyAlignment="1"/>
    <xf numFmtId="164" fontId="10" fillId="0" borderId="15" xfId="13" applyNumberFormat="1" applyFont="1" applyFill="1" applyBorder="1" applyAlignment="1"/>
    <xf numFmtId="164" fontId="13" fillId="0" borderId="13" xfId="13" applyNumberFormat="1" applyFont="1" applyFill="1" applyBorder="1" applyAlignment="1"/>
    <xf numFmtId="164" fontId="13" fillId="0" borderId="14" xfId="13" applyNumberFormat="1" applyFont="1" applyFill="1" applyBorder="1" applyAlignment="1"/>
    <xf numFmtId="164" fontId="13" fillId="0" borderId="16" xfId="13" applyNumberFormat="1" applyFont="1" applyFill="1" applyBorder="1" applyAlignment="1"/>
    <xf numFmtId="164" fontId="13" fillId="0" borderId="15" xfId="13" applyNumberFormat="1" applyFont="1" applyFill="1" applyBorder="1" applyAlignment="1"/>
    <xf numFmtId="164" fontId="10" fillId="0" borderId="13" xfId="14" applyNumberFormat="1" applyFont="1" applyFill="1" applyBorder="1" applyAlignment="1"/>
    <xf numFmtId="164" fontId="10" fillId="0" borderId="14" xfId="14" applyNumberFormat="1" applyFont="1" applyFill="1" applyBorder="1" applyAlignment="1"/>
    <xf numFmtId="164" fontId="10" fillId="0" borderId="16" xfId="14" applyNumberFormat="1" applyFont="1" applyFill="1" applyBorder="1" applyAlignment="1"/>
    <xf numFmtId="164" fontId="10" fillId="0" borderId="15" xfId="14" applyNumberFormat="1" applyFont="1" applyFill="1" applyBorder="1" applyAlignment="1"/>
    <xf numFmtId="164" fontId="13" fillId="0" borderId="13" xfId="14" applyNumberFormat="1" applyFont="1" applyFill="1" applyBorder="1" applyAlignment="1"/>
    <xf numFmtId="164" fontId="13" fillId="0" borderId="14" xfId="14" applyNumberFormat="1" applyFont="1" applyFill="1" applyBorder="1" applyAlignment="1"/>
    <xf numFmtId="164" fontId="13" fillId="0" borderId="16" xfId="14" applyNumberFormat="1" applyFont="1" applyFill="1" applyBorder="1" applyAlignment="1"/>
    <xf numFmtId="164" fontId="13" fillId="0" borderId="15" xfId="14" applyNumberFormat="1" applyFont="1" applyFill="1" applyBorder="1" applyAlignment="1"/>
    <xf numFmtId="164" fontId="10" fillId="0" borderId="13" xfId="15" applyNumberFormat="1" applyFont="1" applyFill="1" applyBorder="1" applyAlignment="1"/>
    <xf numFmtId="164" fontId="10" fillId="0" borderId="14" xfId="15" applyNumberFormat="1" applyFont="1" applyFill="1" applyBorder="1" applyAlignment="1"/>
    <xf numFmtId="164" fontId="10" fillId="0" borderId="16" xfId="15" applyNumberFormat="1" applyFont="1" applyFill="1" applyBorder="1" applyAlignment="1"/>
    <xf numFmtId="164" fontId="10" fillId="0" borderId="15" xfId="15" applyNumberFormat="1" applyFont="1" applyFill="1" applyBorder="1" applyAlignment="1"/>
    <xf numFmtId="164" fontId="13" fillId="0" borderId="13" xfId="15" applyNumberFormat="1" applyFont="1" applyFill="1" applyBorder="1" applyAlignment="1"/>
    <xf numFmtId="164" fontId="13" fillId="0" borderId="14" xfId="15" applyNumberFormat="1" applyFont="1" applyFill="1" applyBorder="1" applyAlignment="1"/>
    <xf numFmtId="164" fontId="13" fillId="0" borderId="16" xfId="15" applyNumberFormat="1" applyFont="1" applyFill="1" applyBorder="1" applyAlignment="1"/>
    <xf numFmtId="164" fontId="13" fillId="0" borderId="15" xfId="15" applyNumberFormat="1" applyFont="1" applyFill="1" applyBorder="1" applyAlignment="1"/>
    <xf numFmtId="164" fontId="10" fillId="0" borderId="13" xfId="16" applyNumberFormat="1" applyFont="1" applyFill="1" applyBorder="1" applyAlignment="1"/>
    <xf numFmtId="164" fontId="10" fillId="0" borderId="14" xfId="16" applyNumberFormat="1" applyFont="1" applyFill="1" applyBorder="1" applyAlignment="1"/>
    <xf numFmtId="164" fontId="10" fillId="0" borderId="16" xfId="16" applyNumberFormat="1" applyFont="1" applyFill="1" applyBorder="1" applyAlignment="1"/>
    <xf numFmtId="164" fontId="10" fillId="0" borderId="15" xfId="16" applyNumberFormat="1" applyFont="1" applyFill="1" applyBorder="1" applyAlignment="1"/>
    <xf numFmtId="164" fontId="13" fillId="0" borderId="13" xfId="16" applyNumberFormat="1" applyFont="1" applyFill="1" applyBorder="1" applyAlignment="1"/>
    <xf numFmtId="164" fontId="13" fillId="0" borderId="14" xfId="16" applyNumberFormat="1" applyFont="1" applyFill="1" applyBorder="1" applyAlignment="1"/>
    <xf numFmtId="164" fontId="13" fillId="0" borderId="16" xfId="16" applyNumberFormat="1" applyFont="1" applyFill="1" applyBorder="1" applyAlignment="1"/>
    <xf numFmtId="164" fontId="13" fillId="0" borderId="15" xfId="16" applyNumberFormat="1" applyFont="1" applyFill="1" applyBorder="1" applyAlignment="1"/>
    <xf numFmtId="0" fontId="14" fillId="0" borderId="14" xfId="0" applyFont="1" applyFill="1" applyBorder="1"/>
    <xf numFmtId="0" fontId="5" fillId="5" borderId="0" xfId="0" applyFont="1" applyFill="1"/>
    <xf numFmtId="164" fontId="10" fillId="0" borderId="13" xfId="17" applyNumberFormat="1" applyFont="1" applyFill="1" applyBorder="1" applyAlignment="1"/>
    <xf numFmtId="164" fontId="10" fillId="0" borderId="14" xfId="17" applyNumberFormat="1" applyFont="1" applyFill="1" applyBorder="1" applyAlignment="1"/>
    <xf numFmtId="164" fontId="10" fillId="0" borderId="16" xfId="17" applyNumberFormat="1" applyFont="1" applyFill="1" applyBorder="1" applyAlignment="1"/>
    <xf numFmtId="164" fontId="10" fillId="0" borderId="15" xfId="17" applyNumberFormat="1" applyFont="1" applyFill="1" applyBorder="1" applyAlignment="1"/>
    <xf numFmtId="164" fontId="13" fillId="0" borderId="13" xfId="17" applyNumberFormat="1" applyFont="1" applyFill="1" applyBorder="1" applyAlignment="1"/>
    <xf numFmtId="164" fontId="13" fillId="0" borderId="14" xfId="17" applyNumberFormat="1" applyFont="1" applyFill="1" applyBorder="1" applyAlignment="1"/>
    <xf numFmtId="164" fontId="13" fillId="0" borderId="16" xfId="17" applyNumberFormat="1" applyFont="1" applyFill="1" applyBorder="1" applyAlignment="1"/>
    <xf numFmtId="164" fontId="13" fillId="0" borderId="15" xfId="17" applyNumberFormat="1" applyFont="1" applyFill="1" applyBorder="1" applyAlignment="1"/>
    <xf numFmtId="164" fontId="10" fillId="0" borderId="13" xfId="18" applyNumberFormat="1" applyFont="1" applyFill="1" applyBorder="1" applyAlignment="1"/>
    <xf numFmtId="164" fontId="10" fillId="0" borderId="14" xfId="18" applyNumberFormat="1" applyFont="1" applyFill="1" applyBorder="1" applyAlignment="1"/>
    <xf numFmtId="164" fontId="10" fillId="0" borderId="16" xfId="18" applyNumberFormat="1" applyFont="1" applyFill="1" applyBorder="1" applyAlignment="1"/>
    <xf numFmtId="164" fontId="10" fillId="0" borderId="15" xfId="18" applyNumberFormat="1" applyFont="1" applyFill="1" applyBorder="1" applyAlignment="1"/>
    <xf numFmtId="164" fontId="13" fillId="0" borderId="15" xfId="18" applyNumberFormat="1" applyFont="1" applyFill="1" applyBorder="1" applyAlignment="1"/>
    <xf numFmtId="164" fontId="13" fillId="0" borderId="13" xfId="18" applyNumberFormat="1" applyFont="1" applyFill="1" applyBorder="1" applyAlignment="1"/>
    <xf numFmtId="164" fontId="13" fillId="0" borderId="14" xfId="18" applyNumberFormat="1" applyFont="1" applyFill="1" applyBorder="1" applyAlignment="1"/>
    <xf numFmtId="164" fontId="13" fillId="0" borderId="16" xfId="18" applyNumberFormat="1" applyFont="1" applyFill="1" applyBorder="1" applyAlignment="1"/>
    <xf numFmtId="164" fontId="10" fillId="0" borderId="13" xfId="19" applyNumberFormat="1" applyFont="1" applyFill="1" applyBorder="1" applyAlignment="1"/>
    <xf numFmtId="164" fontId="10" fillId="0" borderId="14" xfId="19" applyNumberFormat="1" applyFont="1" applyFill="1" applyBorder="1" applyAlignment="1"/>
    <xf numFmtId="164" fontId="10" fillId="0" borderId="16" xfId="19" applyNumberFormat="1" applyFont="1" applyFill="1" applyBorder="1" applyAlignment="1"/>
    <xf numFmtId="164" fontId="10" fillId="0" borderId="15" xfId="19" applyNumberFormat="1" applyFont="1" applyFill="1" applyBorder="1" applyAlignment="1"/>
    <xf numFmtId="164" fontId="13" fillId="0" borderId="15" xfId="19" applyNumberFormat="1" applyFont="1" applyFill="1" applyBorder="1" applyAlignment="1"/>
    <xf numFmtId="164" fontId="13" fillId="0" borderId="13" xfId="19" applyNumberFormat="1" applyFont="1" applyFill="1" applyBorder="1" applyAlignment="1"/>
    <xf numFmtId="164" fontId="13" fillId="0" borderId="14" xfId="19" applyNumberFormat="1" applyFont="1" applyFill="1" applyBorder="1" applyAlignment="1"/>
    <xf numFmtId="164" fontId="13" fillId="0" borderId="16" xfId="19" applyNumberFormat="1" applyFont="1" applyFill="1" applyBorder="1" applyAlignment="1"/>
    <xf numFmtId="0" fontId="10" fillId="0" borderId="15" xfId="0" applyFont="1" applyFill="1" applyBorder="1"/>
    <xf numFmtId="164" fontId="10" fillId="0" borderId="13" xfId="20" applyNumberFormat="1" applyFont="1" applyFill="1" applyBorder="1" applyAlignment="1"/>
    <xf numFmtId="164" fontId="10" fillId="0" borderId="14" xfId="20" applyNumberFormat="1" applyFont="1" applyFill="1" applyBorder="1" applyAlignment="1"/>
    <xf numFmtId="164" fontId="10" fillId="0" borderId="16" xfId="20" applyNumberFormat="1" applyFont="1" applyFill="1" applyBorder="1" applyAlignment="1"/>
    <xf numFmtId="164" fontId="10" fillId="0" borderId="15" xfId="20" applyNumberFormat="1" applyFont="1" applyFill="1" applyBorder="1" applyAlignment="1"/>
    <xf numFmtId="0" fontId="13" fillId="0" borderId="15" xfId="0" applyFont="1" applyFill="1" applyBorder="1"/>
    <xf numFmtId="164" fontId="13" fillId="0" borderId="13" xfId="20" applyNumberFormat="1" applyFont="1" applyFill="1" applyBorder="1" applyAlignment="1"/>
    <xf numFmtId="164" fontId="13" fillId="0" borderId="14" xfId="20" applyNumberFormat="1" applyFont="1" applyFill="1" applyBorder="1" applyAlignment="1"/>
    <xf numFmtId="164" fontId="13" fillId="0" borderId="16" xfId="20" applyNumberFormat="1" applyFont="1" applyFill="1" applyBorder="1" applyAlignment="1"/>
    <xf numFmtId="164" fontId="13" fillId="0" borderId="15" xfId="20" applyNumberFormat="1" applyFont="1" applyFill="1" applyBorder="1" applyAlignment="1"/>
    <xf numFmtId="164" fontId="14" fillId="0" borderId="13" xfId="0" applyNumberFormat="1" applyFont="1" applyFill="1" applyBorder="1"/>
    <xf numFmtId="164" fontId="14" fillId="0" borderId="14" xfId="0" applyNumberFormat="1" applyFont="1" applyFill="1" applyBorder="1"/>
    <xf numFmtId="0" fontId="14" fillId="0" borderId="15" xfId="0" applyFont="1" applyFill="1" applyBorder="1"/>
    <xf numFmtId="164" fontId="13" fillId="0" borderId="13" xfId="21" applyNumberFormat="1" applyFont="1" applyFill="1" applyBorder="1" applyAlignment="1"/>
    <xf numFmtId="164" fontId="13" fillId="0" borderId="14" xfId="21" applyNumberFormat="1" applyFont="1" applyFill="1" applyBorder="1" applyAlignment="1"/>
    <xf numFmtId="164" fontId="13" fillId="0" borderId="13" xfId="22" applyNumberFormat="1" applyFont="1" applyFill="1" applyBorder="1" applyAlignment="1"/>
    <xf numFmtId="164" fontId="13" fillId="0" borderId="14" xfId="22" applyNumberFormat="1" applyFont="1" applyFill="1" applyBorder="1" applyAlignment="1"/>
    <xf numFmtId="164" fontId="13" fillId="0" borderId="13" xfId="0" applyNumberFormat="1" applyFont="1" applyFill="1" applyBorder="1" applyAlignment="1"/>
    <xf numFmtId="164" fontId="13" fillId="0" borderId="14" xfId="0" applyNumberFormat="1" applyFont="1" applyFill="1" applyBorder="1" applyAlignment="1"/>
    <xf numFmtId="164" fontId="2" fillId="0" borderId="15" xfId="0" applyNumberFormat="1" applyFont="1" applyFill="1" applyBorder="1"/>
    <xf numFmtId="0" fontId="1" fillId="6" borderId="0" xfId="0" applyFont="1" applyFill="1"/>
    <xf numFmtId="164" fontId="10" fillId="0" borderId="15" xfId="0" applyNumberFormat="1" applyFont="1" applyFill="1" applyBorder="1"/>
    <xf numFmtId="164" fontId="10" fillId="0" borderId="16" xfId="0" applyNumberFormat="1" applyFont="1" applyFill="1" applyBorder="1"/>
    <xf numFmtId="164" fontId="13" fillId="0" borderId="16" xfId="0" applyNumberFormat="1" applyFont="1" applyFill="1" applyBorder="1"/>
    <xf numFmtId="164" fontId="14" fillId="0" borderId="15" xfId="0" applyNumberFormat="1" applyFont="1" applyFill="1" applyBorder="1"/>
    <xf numFmtId="164" fontId="14" fillId="0" borderId="16" xfId="0" applyNumberFormat="1" applyFont="1" applyFill="1" applyBorder="1"/>
    <xf numFmtId="0" fontId="1" fillId="2" borderId="0" xfId="0" applyFont="1" applyFill="1"/>
    <xf numFmtId="164" fontId="10" fillId="0" borderId="13" xfId="23" applyNumberFormat="1" applyFont="1" applyFill="1" applyBorder="1" applyAlignment="1"/>
    <xf numFmtId="164" fontId="10" fillId="0" borderId="14" xfId="23" applyNumberFormat="1" applyFont="1" applyFill="1" applyBorder="1" applyAlignment="1"/>
    <xf numFmtId="164" fontId="10" fillId="0" borderId="16" xfId="23" applyNumberFormat="1" applyFont="1" applyFill="1" applyBorder="1" applyAlignment="1"/>
    <xf numFmtId="164" fontId="10" fillId="0" borderId="13" xfId="24" applyNumberFormat="1" applyFont="1" applyFill="1" applyBorder="1" applyAlignment="1"/>
    <xf numFmtId="164" fontId="10" fillId="0" borderId="14" xfId="24" applyNumberFormat="1" applyFont="1" applyFill="1" applyBorder="1" applyAlignment="1"/>
    <xf numFmtId="164" fontId="10" fillId="0" borderId="15" xfId="23" applyNumberFormat="1" applyFont="1" applyFill="1" applyBorder="1" applyAlignment="1"/>
    <xf numFmtId="164" fontId="13" fillId="0" borderId="13" xfId="23" applyNumberFormat="1" applyFont="1" applyFill="1" applyBorder="1" applyAlignment="1"/>
    <xf numFmtId="164" fontId="13" fillId="0" borderId="14" xfId="23" applyNumberFormat="1" applyFont="1" applyFill="1" applyBorder="1" applyAlignment="1"/>
    <xf numFmtId="164" fontId="13" fillId="0" borderId="16" xfId="23" applyNumberFormat="1" applyFont="1" applyFill="1" applyBorder="1" applyAlignment="1"/>
    <xf numFmtId="164" fontId="13" fillId="0" borderId="15" xfId="23" applyNumberFormat="1" applyFont="1" applyFill="1" applyBorder="1" applyAlignment="1"/>
    <xf numFmtId="164" fontId="10" fillId="0" borderId="13" xfId="25" applyNumberFormat="1" applyFont="1" applyFill="1" applyBorder="1" applyAlignment="1"/>
    <xf numFmtId="164" fontId="10" fillId="0" borderId="14" xfId="25" applyNumberFormat="1" applyFont="1" applyFill="1" applyBorder="1" applyAlignment="1"/>
    <xf numFmtId="164" fontId="13" fillId="0" borderId="13" xfId="26" applyNumberFormat="1" applyFont="1" applyFill="1" applyBorder="1" applyAlignment="1"/>
    <xf numFmtId="164" fontId="13" fillId="0" borderId="14" xfId="26" applyNumberFormat="1" applyFont="1" applyFill="1" applyBorder="1" applyAlignment="1"/>
    <xf numFmtId="164" fontId="10" fillId="0" borderId="13" xfId="27" applyNumberFormat="1" applyFont="1" applyFill="1" applyBorder="1" applyAlignment="1"/>
    <xf numFmtId="164" fontId="10" fillId="0" borderId="14" xfId="27" applyNumberFormat="1" applyFont="1" applyFill="1" applyBorder="1" applyAlignment="1"/>
    <xf numFmtId="164" fontId="10" fillId="0" borderId="16" xfId="27" applyNumberFormat="1" applyFont="1" applyFill="1" applyBorder="1" applyAlignment="1"/>
    <xf numFmtId="164" fontId="10" fillId="0" borderId="15" xfId="27" applyNumberFormat="1" applyFont="1" applyFill="1" applyBorder="1" applyAlignment="1"/>
    <xf numFmtId="164" fontId="13" fillId="0" borderId="13" xfId="27" applyNumberFormat="1" applyFont="1" applyFill="1" applyBorder="1" applyAlignment="1"/>
    <xf numFmtId="164" fontId="13" fillId="0" borderId="14" xfId="27" applyNumberFormat="1" applyFont="1" applyFill="1" applyBorder="1" applyAlignment="1"/>
    <xf numFmtId="164" fontId="13" fillId="0" borderId="16" xfId="27" applyNumberFormat="1" applyFont="1" applyFill="1" applyBorder="1" applyAlignment="1"/>
    <xf numFmtId="164" fontId="13" fillId="0" borderId="15" xfId="27" applyNumberFormat="1" applyFont="1" applyFill="1" applyBorder="1" applyAlignment="1"/>
    <xf numFmtId="164" fontId="13" fillId="0" borderId="13" xfId="24" applyNumberFormat="1" applyFont="1" applyFill="1" applyBorder="1" applyAlignment="1"/>
    <xf numFmtId="164" fontId="13" fillId="0" borderId="14" xfId="24" applyNumberFormat="1" applyFont="1" applyFill="1" applyBorder="1" applyAlignment="1"/>
    <xf numFmtId="164" fontId="13" fillId="0" borderId="16" xfId="24" applyNumberFormat="1" applyFont="1" applyFill="1" applyBorder="1" applyAlignment="1"/>
    <xf numFmtId="164" fontId="13" fillId="0" borderId="15" xfId="24" applyNumberFormat="1" applyFont="1" applyFill="1" applyBorder="1" applyAlignment="1"/>
    <xf numFmtId="164" fontId="13" fillId="0" borderId="13" xfId="28" applyNumberFormat="1" applyFont="1" applyFill="1" applyBorder="1" applyAlignment="1"/>
    <xf numFmtId="164" fontId="13" fillId="0" borderId="14" xfId="28" applyNumberFormat="1" applyFont="1" applyFill="1" applyBorder="1" applyAlignment="1"/>
    <xf numFmtId="164" fontId="10" fillId="0" borderId="16" xfId="25" applyNumberFormat="1" applyFont="1" applyFill="1" applyBorder="1" applyAlignment="1"/>
    <xf numFmtId="164" fontId="10" fillId="0" borderId="15" xfId="25" applyNumberFormat="1" applyFont="1" applyFill="1" applyBorder="1" applyAlignment="1"/>
    <xf numFmtId="164" fontId="13" fillId="0" borderId="16" xfId="26" applyNumberFormat="1" applyFont="1" applyFill="1" applyBorder="1" applyAlignment="1"/>
    <xf numFmtId="164" fontId="13" fillId="0" borderId="15" xfId="26" applyNumberFormat="1" applyFont="1" applyFill="1" applyBorder="1" applyAlignment="1"/>
    <xf numFmtId="164" fontId="10" fillId="0" borderId="13" xfId="29" applyNumberFormat="1" applyFont="1" applyFill="1" applyBorder="1" applyAlignment="1"/>
    <xf numFmtId="164" fontId="10" fillId="0" borderId="14" xfId="29" applyNumberFormat="1" applyFont="1" applyFill="1" applyBorder="1" applyAlignment="1"/>
    <xf numFmtId="164" fontId="10" fillId="0" borderId="13" xfId="30" applyNumberFormat="1" applyFont="1" applyFill="1" applyBorder="1" applyAlignment="1"/>
    <xf numFmtId="164" fontId="10" fillId="0" borderId="14" xfId="30" applyNumberFormat="1" applyFont="1" applyFill="1" applyBorder="1" applyAlignment="1"/>
    <xf numFmtId="164" fontId="13" fillId="0" borderId="13" xfId="31" applyNumberFormat="1" applyFont="1" applyFill="1" applyBorder="1" applyAlignment="1"/>
    <xf numFmtId="164" fontId="13" fillId="0" borderId="14" xfId="31" applyNumberFormat="1" applyFont="1" applyFill="1" applyBorder="1" applyAlignment="1"/>
    <xf numFmtId="164" fontId="10" fillId="0" borderId="13" xfId="32" applyNumberFormat="1" applyFont="1" applyFill="1" applyBorder="1" applyAlignment="1"/>
    <xf numFmtId="164" fontId="10" fillId="0" borderId="14" xfId="32" applyNumberFormat="1" applyFont="1" applyFill="1" applyBorder="1" applyAlignment="1"/>
    <xf numFmtId="164" fontId="13" fillId="0" borderId="13" xfId="32" applyNumberFormat="1" applyFont="1" applyFill="1" applyBorder="1" applyAlignment="1"/>
    <xf numFmtId="164" fontId="13" fillId="0" borderId="14" xfId="32" applyNumberFormat="1" applyFont="1" applyFill="1" applyBorder="1" applyAlignment="1"/>
    <xf numFmtId="164" fontId="10" fillId="0" borderId="13" xfId="0" applyNumberFormat="1" applyFont="1" applyFill="1" applyBorder="1" applyAlignment="1"/>
    <xf numFmtId="164" fontId="10" fillId="0" borderId="14" xfId="0" applyNumberFormat="1" applyFont="1" applyFill="1" applyBorder="1" applyAlignment="1"/>
    <xf numFmtId="164" fontId="10" fillId="0" borderId="13" xfId="33" applyNumberFormat="1" applyFont="1" applyFill="1" applyBorder="1" applyAlignment="1"/>
    <xf numFmtId="164" fontId="10" fillId="0" borderId="14" xfId="33" applyNumberFormat="1" applyFont="1" applyFill="1" applyBorder="1" applyAlignment="1"/>
    <xf numFmtId="164" fontId="10" fillId="0" borderId="16" xfId="33" applyNumberFormat="1" applyFont="1" applyFill="1" applyBorder="1" applyAlignment="1"/>
    <xf numFmtId="164" fontId="10" fillId="0" borderId="15" xfId="33" applyNumberFormat="1" applyFont="1" applyFill="1" applyBorder="1" applyAlignment="1"/>
    <xf numFmtId="164" fontId="13" fillId="0" borderId="13" xfId="33" applyNumberFormat="1" applyFont="1" applyFill="1" applyBorder="1" applyAlignment="1"/>
    <xf numFmtId="164" fontId="13" fillId="0" borderId="14" xfId="33" applyNumberFormat="1" applyFont="1" applyFill="1" applyBorder="1" applyAlignment="1"/>
    <xf numFmtId="164" fontId="13" fillId="0" borderId="16" xfId="33" applyNumberFormat="1" applyFont="1" applyFill="1" applyBorder="1" applyAlignment="1"/>
    <xf numFmtId="164" fontId="13" fillId="0" borderId="15" xfId="33" applyNumberFormat="1" applyFont="1" applyFill="1" applyBorder="1" applyAlignment="1"/>
    <xf numFmtId="164" fontId="10" fillId="0" borderId="13" xfId="34" applyNumberFormat="1" applyFont="1" applyFill="1" applyBorder="1" applyAlignment="1"/>
    <xf numFmtId="164" fontId="10" fillId="0" borderId="14" xfId="34" applyNumberFormat="1" applyFont="1" applyFill="1" applyBorder="1" applyAlignment="1"/>
    <xf numFmtId="164" fontId="13" fillId="0" borderId="13" xfId="34" applyNumberFormat="1" applyFont="1" applyFill="1" applyBorder="1" applyAlignment="1"/>
    <xf numFmtId="164" fontId="13" fillId="0" borderId="14" xfId="34" applyNumberFormat="1" applyFont="1" applyFill="1" applyBorder="1" applyAlignment="1"/>
    <xf numFmtId="164" fontId="1" fillId="0" borderId="15" xfId="0" applyNumberFormat="1" applyFont="1" applyFill="1" applyBorder="1"/>
    <xf numFmtId="164" fontId="10" fillId="0" borderId="13" xfId="35" applyNumberFormat="1" applyFont="1" applyFill="1" applyBorder="1" applyAlignment="1"/>
    <xf numFmtId="164" fontId="10" fillId="0" borderId="14" xfId="35" applyNumberFormat="1" applyFont="1" applyFill="1" applyBorder="1" applyAlignment="1"/>
    <xf numFmtId="164" fontId="13" fillId="0" borderId="13" xfId="35" applyNumberFormat="1" applyFont="1" applyFill="1" applyBorder="1" applyAlignment="1"/>
    <xf numFmtId="164" fontId="13" fillId="0" borderId="14" xfId="35" applyNumberFormat="1" applyFont="1" applyFill="1" applyBorder="1" applyAlignment="1"/>
    <xf numFmtId="2" fontId="10" fillId="0" borderId="13" xfId="0" applyNumberFormat="1" applyFont="1" applyFill="1" applyBorder="1" applyAlignment="1"/>
    <xf numFmtId="2" fontId="10" fillId="0" borderId="14" xfId="0" applyNumberFormat="1" applyFont="1" applyFill="1" applyBorder="1" applyAlignment="1"/>
    <xf numFmtId="2" fontId="13" fillId="0" borderId="13" xfId="0" applyNumberFormat="1" applyFont="1" applyFill="1" applyBorder="1" applyAlignment="1"/>
    <xf numFmtId="2" fontId="13" fillId="0" borderId="14" xfId="0" applyNumberFormat="1" applyFont="1" applyFill="1" applyBorder="1" applyAlignment="1"/>
    <xf numFmtId="164" fontId="10" fillId="0" borderId="13" xfId="36" applyNumberFormat="1" applyFont="1" applyFill="1" applyBorder="1" applyAlignment="1"/>
    <xf numFmtId="164" fontId="10" fillId="0" borderId="14" xfId="36" applyNumberFormat="1" applyFont="1" applyFill="1" applyBorder="1" applyAlignment="1"/>
    <xf numFmtId="164" fontId="10" fillId="0" borderId="16" xfId="36" applyNumberFormat="1" applyFont="1" applyFill="1" applyBorder="1" applyAlignment="1"/>
    <xf numFmtId="164" fontId="10" fillId="0" borderId="15" xfId="36" applyNumberFormat="1" applyFont="1" applyFill="1" applyBorder="1" applyAlignment="1"/>
    <xf numFmtId="164" fontId="13" fillId="0" borderId="14" xfId="36" applyNumberFormat="1" applyFont="1" applyFill="1" applyBorder="1" applyAlignment="1"/>
    <xf numFmtId="164" fontId="13" fillId="0" borderId="16" xfId="36" applyNumberFormat="1" applyFont="1" applyFill="1" applyBorder="1" applyAlignment="1"/>
    <xf numFmtId="164" fontId="13" fillId="0" borderId="13" xfId="36" applyNumberFormat="1" applyFont="1" applyFill="1" applyBorder="1" applyAlignment="1"/>
    <xf numFmtId="164" fontId="13" fillId="0" borderId="15" xfId="36" applyNumberFormat="1" applyFont="1" applyFill="1" applyBorder="1" applyAlignment="1"/>
    <xf numFmtId="164" fontId="13" fillId="0" borderId="13" xfId="37" applyNumberFormat="1" applyFont="1" applyFill="1" applyBorder="1" applyAlignment="1"/>
    <xf numFmtId="164" fontId="13" fillId="0" borderId="14" xfId="37" applyNumberFormat="1" applyFont="1" applyFill="1" applyBorder="1" applyAlignment="1"/>
    <xf numFmtId="164" fontId="13" fillId="0" borderId="16" xfId="37" applyNumberFormat="1" applyFont="1" applyFill="1" applyBorder="1" applyAlignment="1"/>
    <xf numFmtId="2" fontId="13" fillId="0" borderId="13" xfId="37" applyNumberFormat="1" applyFont="1" applyFill="1" applyBorder="1" applyAlignment="1"/>
    <xf numFmtId="2" fontId="13" fillId="0" borderId="14" xfId="37" applyNumberFormat="1" applyFont="1" applyFill="1" applyBorder="1" applyAlignment="1"/>
    <xf numFmtId="2" fontId="13" fillId="0" borderId="15" xfId="37" applyNumberFormat="1" applyFont="1" applyFill="1" applyBorder="1" applyAlignment="1"/>
    <xf numFmtId="164" fontId="13" fillId="0" borderId="15" xfId="37" applyNumberFormat="1" applyFont="1" applyFill="1" applyBorder="1" applyAlignment="1"/>
    <xf numFmtId="164" fontId="13" fillId="0" borderId="13" xfId="38" applyNumberFormat="1" applyFont="1" applyFill="1" applyBorder="1" applyAlignment="1"/>
    <xf numFmtId="164" fontId="13" fillId="0" borderId="14" xfId="38" applyNumberFormat="1" applyFont="1" applyFill="1" applyBorder="1" applyAlignment="1"/>
    <xf numFmtId="2" fontId="13" fillId="0" borderId="16" xfId="38" applyNumberFormat="1" applyFont="1" applyFill="1" applyBorder="1" applyAlignment="1"/>
    <xf numFmtId="2" fontId="13" fillId="0" borderId="14" xfId="38" applyNumberFormat="1" applyFont="1" applyFill="1" applyBorder="1" applyAlignment="1"/>
    <xf numFmtId="2" fontId="13" fillId="0" borderId="15" xfId="38" applyNumberFormat="1" applyFont="1" applyFill="1" applyBorder="1" applyAlignment="1"/>
    <xf numFmtId="164" fontId="13" fillId="0" borderId="15" xfId="38" applyNumberFormat="1" applyFont="1" applyFill="1" applyBorder="1" applyAlignment="1"/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NumberFormat="1" applyFont="1" applyFill="1" applyBorder="1" applyAlignment="1">
      <alignment horizontal="center" vertical="center"/>
    </xf>
    <xf numFmtId="164" fontId="13" fillId="0" borderId="21" xfId="0" applyNumberFormat="1" applyFont="1" applyFill="1" applyBorder="1"/>
    <xf numFmtId="164" fontId="13" fillId="0" borderId="22" xfId="0" applyNumberFormat="1" applyFont="1" applyFill="1" applyBorder="1" applyAlignment="1">
      <alignment horizontal="right"/>
    </xf>
    <xf numFmtId="164" fontId="13" fillId="0" borderId="20" xfId="0" applyNumberFormat="1" applyFont="1" applyFill="1" applyBorder="1"/>
    <xf numFmtId="0" fontId="13" fillId="0" borderId="21" xfId="0" applyFont="1" applyFill="1" applyBorder="1"/>
    <xf numFmtId="0" fontId="13" fillId="0" borderId="22" xfId="0" applyFont="1" applyFill="1" applyBorder="1"/>
    <xf numFmtId="164" fontId="13" fillId="0" borderId="20" xfId="38" applyNumberFormat="1" applyFont="1" applyFill="1" applyBorder="1" applyAlignment="1"/>
    <xf numFmtId="164" fontId="13" fillId="0" borderId="21" xfId="38" applyNumberFormat="1" applyFont="1" applyFill="1" applyBorder="1" applyAlignment="1"/>
    <xf numFmtId="2" fontId="13" fillId="0" borderId="21" xfId="38" applyNumberFormat="1" applyFont="1" applyFill="1" applyBorder="1" applyAlignment="1"/>
    <xf numFmtId="2" fontId="13" fillId="0" borderId="23" xfId="38" applyNumberFormat="1" applyFont="1" applyFill="1" applyBorder="1" applyAlignment="1"/>
    <xf numFmtId="2" fontId="13" fillId="0" borderId="20" xfId="38" applyNumberFormat="1" applyFont="1" applyFill="1" applyBorder="1" applyAlignment="1"/>
    <xf numFmtId="2" fontId="13" fillId="0" borderId="22" xfId="38" applyNumberFormat="1" applyFont="1" applyFill="1" applyBorder="1" applyAlignment="1"/>
    <xf numFmtId="164" fontId="13" fillId="0" borderId="22" xfId="38" applyNumberFormat="1" applyFont="1" applyFill="1" applyBorder="1" applyAlignment="1"/>
    <xf numFmtId="0" fontId="21" fillId="0" borderId="0" xfId="0" applyFont="1" applyFill="1" applyAlignment="1">
      <alignment horizontal="left" vertical="top" wrapText="1"/>
    </xf>
    <xf numFmtId="0" fontId="21" fillId="0" borderId="0" xfId="0" applyNumberFormat="1" applyFont="1" applyFill="1" applyAlignment="1">
      <alignment horizontal="center" vertical="center"/>
    </xf>
    <xf numFmtId="164" fontId="21" fillId="0" borderId="0" xfId="0" applyNumberFormat="1" applyFont="1" applyFill="1"/>
    <xf numFmtId="164" fontId="22" fillId="0" borderId="0" xfId="39" applyNumberFormat="1" applyFont="1" applyFill="1" applyBorder="1" applyAlignment="1"/>
    <xf numFmtId="164" fontId="23" fillId="2" borderId="0" xfId="39" applyNumberFormat="1" applyFont="1" applyFill="1" applyBorder="1" applyAlignment="1"/>
    <xf numFmtId="0" fontId="13" fillId="0" borderId="0" xfId="0" applyFont="1" applyFill="1"/>
    <xf numFmtId="164" fontId="13" fillId="0" borderId="0" xfId="0" applyNumberFormat="1" applyFont="1" applyFill="1"/>
    <xf numFmtId="0" fontId="13" fillId="0" borderId="0" xfId="0" applyFont="1" applyFill="1" applyAlignment="1">
      <alignment horizontal="left" vertical="top" wrapText="1"/>
    </xf>
    <xf numFmtId="0" fontId="13" fillId="0" borderId="0" xfId="0" applyNumberFormat="1" applyFont="1" applyFill="1" applyAlignment="1">
      <alignment horizontal="center" vertical="center"/>
    </xf>
  </cellXfs>
  <cellStyles count="165">
    <cellStyle name="Normal" xfId="0" builtinId="0"/>
    <cellStyle name="Normal 10" xfId="40"/>
    <cellStyle name="Normal 100" xfId="41"/>
    <cellStyle name="Normal 101" xfId="42"/>
    <cellStyle name="Normal 102" xfId="43"/>
    <cellStyle name="Normal 104" xfId="44"/>
    <cellStyle name="Normal 105" xfId="45"/>
    <cellStyle name="Normal 106" xfId="46"/>
    <cellStyle name="Normal 107" xfId="47"/>
    <cellStyle name="Normal 108" xfId="20"/>
    <cellStyle name="Normal 109" xfId="21"/>
    <cellStyle name="Normal 11" xfId="48"/>
    <cellStyle name="Normal 110" xfId="49"/>
    <cellStyle name="Normal 111" xfId="50"/>
    <cellStyle name="Normal 112" xfId="51"/>
    <cellStyle name="Normal 113" xfId="52"/>
    <cellStyle name="Normal 114" xfId="53"/>
    <cellStyle name="Normal 115" xfId="54"/>
    <cellStyle name="Normal 116" xfId="55"/>
    <cellStyle name="Normal 117" xfId="56"/>
    <cellStyle name="Normal 118" xfId="57"/>
    <cellStyle name="Normal 119" xfId="58"/>
    <cellStyle name="Normal 12" xfId="59"/>
    <cellStyle name="Normal 120" xfId="60"/>
    <cellStyle name="Normal 121" xfId="61"/>
    <cellStyle name="Normal 122" xfId="62"/>
    <cellStyle name="Normal 123" xfId="63"/>
    <cellStyle name="Normal 124" xfId="64"/>
    <cellStyle name="Normal 125" xfId="65"/>
    <cellStyle name="Normal 126" xfId="66"/>
    <cellStyle name="Normal 127" xfId="67"/>
    <cellStyle name="Normal 128" xfId="68"/>
    <cellStyle name="Normal 129" xfId="69"/>
    <cellStyle name="Normal 13" xfId="70"/>
    <cellStyle name="Normal 130" xfId="71"/>
    <cellStyle name="Normal 131" xfId="72"/>
    <cellStyle name="Normal 132" xfId="22"/>
    <cellStyle name="Normal 133" xfId="73"/>
    <cellStyle name="Normal 134" xfId="74"/>
    <cellStyle name="Normal 135" xfId="75"/>
    <cellStyle name="Normal 136" xfId="76"/>
    <cellStyle name="Normal 137" xfId="77"/>
    <cellStyle name="Normal 138" xfId="78"/>
    <cellStyle name="Normal 139" xfId="39"/>
    <cellStyle name="Normal 14" xfId="79"/>
    <cellStyle name="Normal 140" xfId="80"/>
    <cellStyle name="Normal 141" xfId="81"/>
    <cellStyle name="Normal 142" xfId="82"/>
    <cellStyle name="Normal 15" xfId="83"/>
    <cellStyle name="Normal 150" xfId="29"/>
    <cellStyle name="Normal 151" xfId="30"/>
    <cellStyle name="Normal 152" xfId="31"/>
    <cellStyle name="Normal 153" xfId="32"/>
    <cellStyle name="Normal 156" xfId="24"/>
    <cellStyle name="Normal 16" xfId="84"/>
    <cellStyle name="Normal 17" xfId="85"/>
    <cellStyle name="Normal 177" xfId="6"/>
    <cellStyle name="Normal 178" xfId="7"/>
    <cellStyle name="Normal 179" xfId="8"/>
    <cellStyle name="Normal 18" xfId="86"/>
    <cellStyle name="Normal 180" xfId="9"/>
    <cellStyle name="Normal 181" xfId="10"/>
    <cellStyle name="Normal 182" xfId="12"/>
    <cellStyle name="Normal 183" xfId="13"/>
    <cellStyle name="Normal 184" xfId="14"/>
    <cellStyle name="Normal 185" xfId="15"/>
    <cellStyle name="Normal 186" xfId="16"/>
    <cellStyle name="Normal 19" xfId="87"/>
    <cellStyle name="Normal 190" xfId="17"/>
    <cellStyle name="Normal 191" xfId="18"/>
    <cellStyle name="Normal 192" xfId="19"/>
    <cellStyle name="Normal 193" xfId="33"/>
    <cellStyle name="Normal 194" xfId="34"/>
    <cellStyle name="Normal 195" xfId="35"/>
    <cellStyle name="Normal 196" xfId="23"/>
    <cellStyle name="Normal 197" xfId="27"/>
    <cellStyle name="Normal 198" xfId="28"/>
    <cellStyle name="Normal 199" xfId="25"/>
    <cellStyle name="Normal 2" xfId="1"/>
    <cellStyle name="Normal 20" xfId="88"/>
    <cellStyle name="Normal 200" xfId="26"/>
    <cellStyle name="Normal 201" xfId="36"/>
    <cellStyle name="Normal 202" xfId="37"/>
    <cellStyle name="Normal 203" xfId="38"/>
    <cellStyle name="Normal 21" xfId="89"/>
    <cellStyle name="Normal 22" xfId="90"/>
    <cellStyle name="Normal 23" xfId="91"/>
    <cellStyle name="Normal 24" xfId="92"/>
    <cellStyle name="Normal 25" xfId="93"/>
    <cellStyle name="Normal 26" xfId="94"/>
    <cellStyle name="Normal 27" xfId="95"/>
    <cellStyle name="Normal 28" xfId="96"/>
    <cellStyle name="Normal 29" xfId="97"/>
    <cellStyle name="Normal 3" xfId="98"/>
    <cellStyle name="Normal 30" xfId="99"/>
    <cellStyle name="Normal 31" xfId="100"/>
    <cellStyle name="Normal 32" xfId="101"/>
    <cellStyle name="Normal 33" xfId="102"/>
    <cellStyle name="Normal 34" xfId="103"/>
    <cellStyle name="Normal 35" xfId="2"/>
    <cellStyle name="Normal 36" xfId="3"/>
    <cellStyle name="Normal 37" xfId="104"/>
    <cellStyle name="Normal 38" xfId="105"/>
    <cellStyle name="Normal 39" xfId="106"/>
    <cellStyle name="Normal 4" xfId="107"/>
    <cellStyle name="Normal 40" xfId="108"/>
    <cellStyle name="Normal 41" xfId="109"/>
    <cellStyle name="Normal 42" xfId="110"/>
    <cellStyle name="Normal 43" xfId="4"/>
    <cellStyle name="Normal 44" xfId="111"/>
    <cellStyle name="Normal 45" xfId="112"/>
    <cellStyle name="Normal 46" xfId="113"/>
    <cellStyle name="Normal 47" xfId="114"/>
    <cellStyle name="Normal 48" xfId="115"/>
    <cellStyle name="Normal 49" xfId="116"/>
    <cellStyle name="Normal 5" xfId="117"/>
    <cellStyle name="Normal 50" xfId="118"/>
    <cellStyle name="Normal 51" xfId="119"/>
    <cellStyle name="Normal 52" xfId="120"/>
    <cellStyle name="Normal 53" xfId="121"/>
    <cellStyle name="Normal 54" xfId="122"/>
    <cellStyle name="Normal 55" xfId="123"/>
    <cellStyle name="Normal 56" xfId="124"/>
    <cellStyle name="Normal 57" xfId="125"/>
    <cellStyle name="Normal 58" xfId="11"/>
    <cellStyle name="Normal 59" xfId="126"/>
    <cellStyle name="Normal 6" xfId="127"/>
    <cellStyle name="Normal 60" xfId="128"/>
    <cellStyle name="Normal 61" xfId="129"/>
    <cellStyle name="Normal 62" xfId="130"/>
    <cellStyle name="Normal 63" xfId="131"/>
    <cellStyle name="Normal 64" xfId="132"/>
    <cellStyle name="Normal 65" xfId="133"/>
    <cellStyle name="Normal 68" xfId="134"/>
    <cellStyle name="Normal 69" xfId="135"/>
    <cellStyle name="Normal 7" xfId="136"/>
    <cellStyle name="Normal 70" xfId="137"/>
    <cellStyle name="Normal 71" xfId="138"/>
    <cellStyle name="Normal 72" xfId="5"/>
    <cellStyle name="Normal 73" xfId="139"/>
    <cellStyle name="Normal 74" xfId="140"/>
    <cellStyle name="Normal 75" xfId="141"/>
    <cellStyle name="Normal 76" xfId="142"/>
    <cellStyle name="Normal 77" xfId="143"/>
    <cellStyle name="Normal 78" xfId="144"/>
    <cellStyle name="Normal 79" xfId="145"/>
    <cellStyle name="Normal 8" xfId="146"/>
    <cellStyle name="Normal 80" xfId="147"/>
    <cellStyle name="Normal 81" xfId="148"/>
    <cellStyle name="Normal 82" xfId="149"/>
    <cellStyle name="Normal 84" xfId="150"/>
    <cellStyle name="Normal 85" xfId="151"/>
    <cellStyle name="Normal 86" xfId="152"/>
    <cellStyle name="Normal 87" xfId="153"/>
    <cellStyle name="Normal 88" xfId="154"/>
    <cellStyle name="Normal 89" xfId="155"/>
    <cellStyle name="Normal 9" xfId="156"/>
    <cellStyle name="Normal 91" xfId="157"/>
    <cellStyle name="Normal 92" xfId="158"/>
    <cellStyle name="Normal 93" xfId="159"/>
    <cellStyle name="Normal 94" xfId="160"/>
    <cellStyle name="Normal 96" xfId="161"/>
    <cellStyle name="Normal 97" xfId="162"/>
    <cellStyle name="Normal 98" xfId="163"/>
    <cellStyle name="Normal 99" xfId="1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P1746"/>
  <sheetViews>
    <sheetView showZeros="0" tabSelected="1" view="pageBreakPreview" zoomScale="115" zoomScaleNormal="100" zoomScaleSheetLayoutView="115" workbookViewId="0">
      <pane xSplit="11" ySplit="8" topLeftCell="AB30" activePane="bottomRight" state="frozen"/>
      <selection pane="topRight" activeCell="L1" sqref="L1"/>
      <selection pane="bottomLeft" activeCell="A8" sqref="A8"/>
      <selection pane="bottomRight" activeCell="AH1167" sqref="AH1167"/>
    </sheetView>
  </sheetViews>
  <sheetFormatPr defaultRowHeight="15.75"/>
  <cols>
    <col min="1" max="1" width="31.140625" style="1" customWidth="1"/>
    <col min="2" max="2" width="6.140625" style="2" customWidth="1"/>
    <col min="3" max="3" width="4.7109375" style="2" customWidth="1"/>
    <col min="4" max="4" width="5.140625" style="2" customWidth="1"/>
    <col min="5" max="5" width="6.28515625" style="2" customWidth="1"/>
    <col min="6" max="6" width="8.28515625" style="2" customWidth="1"/>
    <col min="7" max="8" width="10.42578125" style="3" hidden="1" customWidth="1"/>
    <col min="9" max="9" width="9" style="3" hidden="1" customWidth="1"/>
    <col min="10" max="10" width="8.42578125" style="3" hidden="1" customWidth="1"/>
    <col min="11" max="11" width="9.42578125" style="3" hidden="1" customWidth="1"/>
    <col min="12" max="13" width="8.5703125" style="4" hidden="1" customWidth="1"/>
    <col min="14" max="15" width="5.140625" style="4" hidden="1" customWidth="1"/>
    <col min="16" max="16" width="8.5703125" style="4" hidden="1" customWidth="1"/>
    <col min="17" max="18" width="10.42578125" style="4" hidden="1" customWidth="1"/>
    <col min="19" max="19" width="8.7109375" style="4" hidden="1" customWidth="1"/>
    <col min="20" max="20" width="8.42578125" style="4" hidden="1" customWidth="1"/>
    <col min="21" max="22" width="9.42578125" style="4" hidden="1" customWidth="1"/>
    <col min="23" max="23" width="8.42578125" style="4" hidden="1" customWidth="1"/>
    <col min="24" max="24" width="7.7109375" style="4" hidden="1" customWidth="1"/>
    <col min="25" max="25" width="8.7109375" style="4" hidden="1" customWidth="1"/>
    <col min="26" max="26" width="7.28515625" style="4" hidden="1" customWidth="1"/>
    <col min="27" max="27" width="11.28515625" style="4" customWidth="1"/>
    <col min="28" max="28" width="12.42578125" style="4" customWidth="1"/>
    <col min="29" max="29" width="10.7109375" style="4" customWidth="1"/>
    <col min="30" max="30" width="10.42578125" style="4" customWidth="1"/>
    <col min="31" max="31" width="11.140625" style="4" customWidth="1"/>
    <col min="32" max="32" width="10.28515625" style="4" customWidth="1"/>
    <col min="33" max="34" width="9.85546875" style="4" customWidth="1"/>
    <col min="35" max="35" width="11.140625" style="4" customWidth="1"/>
    <col min="36" max="36" width="9.140625" style="4" customWidth="1"/>
    <col min="37" max="40" width="11.140625" style="4" customWidth="1"/>
    <col min="41" max="41" width="10.28515625" style="4" customWidth="1"/>
    <col min="42" max="16384" width="9.140625" style="4"/>
  </cols>
  <sheetData>
    <row r="1" spans="1:41" ht="26.25" customHeight="1">
      <c r="AK1" s="5" t="s">
        <v>0</v>
      </c>
      <c r="AL1" s="5"/>
      <c r="AM1" s="5"/>
      <c r="AN1" s="5"/>
      <c r="AO1" s="5"/>
    </row>
    <row r="2" spans="1:41" ht="18.75">
      <c r="J2" s="6"/>
      <c r="K2" s="6"/>
      <c r="T2" s="7"/>
      <c r="U2" s="7"/>
      <c r="AB2" s="8" t="s">
        <v>1</v>
      </c>
      <c r="AC2" s="9"/>
      <c r="AD2" s="9"/>
      <c r="AE2" s="9"/>
      <c r="AF2" s="9"/>
      <c r="AG2" s="9"/>
      <c r="AH2" s="9"/>
      <c r="AI2" s="9"/>
      <c r="AJ2" s="10"/>
      <c r="AK2" s="10"/>
      <c r="AL2" s="10"/>
      <c r="AM2" s="10"/>
      <c r="AN2" s="7"/>
      <c r="AO2" s="7"/>
    </row>
    <row r="3" spans="1:41" ht="22.5" customHeight="1" thickBo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0" t="s">
        <v>3</v>
      </c>
    </row>
    <row r="4" spans="1:41" ht="18" customHeight="1">
      <c r="A4" s="14"/>
      <c r="B4" s="15"/>
      <c r="C4" s="15"/>
      <c r="D4" s="15"/>
      <c r="E4" s="15"/>
      <c r="F4" s="15"/>
      <c r="G4" s="16" t="s">
        <v>4</v>
      </c>
      <c r="H4" s="17"/>
      <c r="I4" s="17"/>
      <c r="J4" s="17"/>
      <c r="K4" s="18"/>
      <c r="L4" s="19" t="s">
        <v>5</v>
      </c>
      <c r="M4" s="20"/>
      <c r="N4" s="20"/>
      <c r="O4" s="20"/>
      <c r="P4" s="21"/>
      <c r="Q4" s="19" t="s">
        <v>6</v>
      </c>
      <c r="R4" s="22"/>
      <c r="S4" s="22"/>
      <c r="T4" s="22"/>
      <c r="U4" s="23"/>
      <c r="V4" s="19" t="s">
        <v>5</v>
      </c>
      <c r="W4" s="20"/>
      <c r="X4" s="20"/>
      <c r="Y4" s="20"/>
      <c r="Z4" s="21"/>
      <c r="AA4" s="19" t="s">
        <v>7</v>
      </c>
      <c r="AB4" s="22"/>
      <c r="AC4" s="22"/>
      <c r="AD4" s="22"/>
      <c r="AE4" s="24"/>
      <c r="AF4" s="19" t="s">
        <v>5</v>
      </c>
      <c r="AG4" s="20"/>
      <c r="AH4" s="20"/>
      <c r="AI4" s="20"/>
      <c r="AJ4" s="21"/>
      <c r="AK4" s="19" t="s">
        <v>427</v>
      </c>
      <c r="AL4" s="22"/>
      <c r="AM4" s="22"/>
      <c r="AN4" s="22"/>
      <c r="AO4" s="23"/>
    </row>
    <row r="5" spans="1:41" ht="9.75" customHeight="1">
      <c r="A5" s="25" t="s">
        <v>8</v>
      </c>
      <c r="B5" s="26" t="s">
        <v>9</v>
      </c>
      <c r="C5" s="26"/>
      <c r="D5" s="26"/>
      <c r="E5" s="26"/>
      <c r="F5" s="26"/>
      <c r="G5" s="26" t="s">
        <v>10</v>
      </c>
      <c r="H5" s="27" t="s">
        <v>11</v>
      </c>
      <c r="I5" s="28"/>
      <c r="J5" s="28"/>
      <c r="K5" s="29"/>
      <c r="L5" s="30" t="s">
        <v>10</v>
      </c>
      <c r="M5" s="27" t="s">
        <v>11</v>
      </c>
      <c r="N5" s="28"/>
      <c r="O5" s="28"/>
      <c r="P5" s="29"/>
      <c r="Q5" s="30" t="s">
        <v>10</v>
      </c>
      <c r="R5" s="27" t="s">
        <v>11</v>
      </c>
      <c r="S5" s="28"/>
      <c r="T5" s="28"/>
      <c r="U5" s="29"/>
      <c r="V5" s="30" t="s">
        <v>10</v>
      </c>
      <c r="W5" s="27" t="s">
        <v>11</v>
      </c>
      <c r="X5" s="28"/>
      <c r="Y5" s="28"/>
      <c r="Z5" s="29"/>
      <c r="AA5" s="30" t="s">
        <v>10</v>
      </c>
      <c r="AB5" s="27" t="s">
        <v>11</v>
      </c>
      <c r="AC5" s="28"/>
      <c r="AD5" s="28"/>
      <c r="AE5" s="31"/>
      <c r="AF5" s="30" t="s">
        <v>10</v>
      </c>
      <c r="AG5" s="27" t="s">
        <v>11</v>
      </c>
      <c r="AH5" s="28"/>
      <c r="AI5" s="28"/>
      <c r="AJ5" s="29"/>
      <c r="AK5" s="30" t="s">
        <v>10</v>
      </c>
      <c r="AL5" s="27" t="s">
        <v>11</v>
      </c>
      <c r="AM5" s="28"/>
      <c r="AN5" s="28"/>
      <c r="AO5" s="29"/>
    </row>
    <row r="6" spans="1:41" ht="7.5" customHeight="1">
      <c r="A6" s="25"/>
      <c r="B6" s="26"/>
      <c r="C6" s="26"/>
      <c r="D6" s="26"/>
      <c r="E6" s="26"/>
      <c r="F6" s="26"/>
      <c r="G6" s="26"/>
      <c r="H6" s="28"/>
      <c r="I6" s="28"/>
      <c r="J6" s="28"/>
      <c r="K6" s="29"/>
      <c r="L6" s="30"/>
      <c r="M6" s="28"/>
      <c r="N6" s="28"/>
      <c r="O6" s="28"/>
      <c r="P6" s="29"/>
      <c r="Q6" s="30"/>
      <c r="R6" s="28"/>
      <c r="S6" s="28"/>
      <c r="T6" s="28"/>
      <c r="U6" s="29"/>
      <c r="V6" s="30"/>
      <c r="W6" s="28"/>
      <c r="X6" s="28"/>
      <c r="Y6" s="28"/>
      <c r="Z6" s="29"/>
      <c r="AA6" s="30"/>
      <c r="AB6" s="28"/>
      <c r="AC6" s="28"/>
      <c r="AD6" s="28"/>
      <c r="AE6" s="31"/>
      <c r="AF6" s="30"/>
      <c r="AG6" s="28"/>
      <c r="AH6" s="28"/>
      <c r="AI6" s="28"/>
      <c r="AJ6" s="29"/>
      <c r="AK6" s="30"/>
      <c r="AL6" s="28"/>
      <c r="AM6" s="28"/>
      <c r="AN6" s="28"/>
      <c r="AO6" s="29"/>
    </row>
    <row r="7" spans="1:41" ht="65.25" customHeight="1">
      <c r="A7" s="25"/>
      <c r="B7" s="32" t="s">
        <v>12</v>
      </c>
      <c r="C7" s="33" t="s">
        <v>13</v>
      </c>
      <c r="D7" s="33" t="s">
        <v>14</v>
      </c>
      <c r="E7" s="33" t="s">
        <v>15</v>
      </c>
      <c r="F7" s="33" t="s">
        <v>16</v>
      </c>
      <c r="G7" s="26"/>
      <c r="H7" s="33" t="s">
        <v>17</v>
      </c>
      <c r="I7" s="33" t="s">
        <v>18</v>
      </c>
      <c r="J7" s="33" t="s">
        <v>19</v>
      </c>
      <c r="K7" s="34" t="s">
        <v>20</v>
      </c>
      <c r="L7" s="30"/>
      <c r="M7" s="33" t="s">
        <v>17</v>
      </c>
      <c r="N7" s="33" t="s">
        <v>18</v>
      </c>
      <c r="O7" s="33" t="s">
        <v>19</v>
      </c>
      <c r="P7" s="34" t="s">
        <v>20</v>
      </c>
      <c r="Q7" s="30"/>
      <c r="R7" s="33" t="s">
        <v>17</v>
      </c>
      <c r="S7" s="33" t="s">
        <v>18</v>
      </c>
      <c r="T7" s="33" t="s">
        <v>19</v>
      </c>
      <c r="U7" s="34" t="s">
        <v>20</v>
      </c>
      <c r="V7" s="30"/>
      <c r="W7" s="33" t="s">
        <v>17</v>
      </c>
      <c r="X7" s="33" t="s">
        <v>18</v>
      </c>
      <c r="Y7" s="33" t="s">
        <v>19</v>
      </c>
      <c r="Z7" s="34" t="s">
        <v>20</v>
      </c>
      <c r="AA7" s="30"/>
      <c r="AB7" s="33" t="s">
        <v>17</v>
      </c>
      <c r="AC7" s="33" t="s">
        <v>18</v>
      </c>
      <c r="AD7" s="33" t="s">
        <v>19</v>
      </c>
      <c r="AE7" s="35" t="s">
        <v>20</v>
      </c>
      <c r="AF7" s="30"/>
      <c r="AG7" s="33" t="s">
        <v>17</v>
      </c>
      <c r="AH7" s="33" t="s">
        <v>18</v>
      </c>
      <c r="AI7" s="33" t="s">
        <v>19</v>
      </c>
      <c r="AJ7" s="34" t="s">
        <v>20</v>
      </c>
      <c r="AK7" s="30"/>
      <c r="AL7" s="33" t="s">
        <v>17</v>
      </c>
      <c r="AM7" s="33" t="s">
        <v>18</v>
      </c>
      <c r="AN7" s="33" t="s">
        <v>19</v>
      </c>
      <c r="AO7" s="34" t="s">
        <v>20</v>
      </c>
    </row>
    <row r="8" spans="1:41" s="40" customFormat="1" ht="15.75" customHeight="1">
      <c r="A8" s="36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8">
        <v>11</v>
      </c>
      <c r="L8" s="36">
        <v>12</v>
      </c>
      <c r="M8" s="37">
        <v>13</v>
      </c>
      <c r="N8" s="37">
        <v>14</v>
      </c>
      <c r="O8" s="37">
        <v>15</v>
      </c>
      <c r="P8" s="38">
        <v>16</v>
      </c>
      <c r="Q8" s="36">
        <v>17</v>
      </c>
      <c r="R8" s="37">
        <v>18</v>
      </c>
      <c r="S8" s="37">
        <v>19</v>
      </c>
      <c r="T8" s="37">
        <v>20</v>
      </c>
      <c r="U8" s="38">
        <v>21</v>
      </c>
      <c r="V8" s="36">
        <v>22</v>
      </c>
      <c r="W8" s="37">
        <v>23</v>
      </c>
      <c r="X8" s="37">
        <v>24</v>
      </c>
      <c r="Y8" s="37">
        <v>25</v>
      </c>
      <c r="Z8" s="38">
        <v>26</v>
      </c>
      <c r="AA8" s="36">
        <v>27</v>
      </c>
      <c r="AB8" s="37">
        <v>28</v>
      </c>
      <c r="AC8" s="37">
        <v>29</v>
      </c>
      <c r="AD8" s="37">
        <v>30</v>
      </c>
      <c r="AE8" s="39">
        <v>31</v>
      </c>
      <c r="AF8" s="36">
        <v>22</v>
      </c>
      <c r="AG8" s="37">
        <v>23</v>
      </c>
      <c r="AH8" s="37">
        <v>24</v>
      </c>
      <c r="AI8" s="37">
        <v>25</v>
      </c>
      <c r="AJ8" s="38">
        <v>26</v>
      </c>
      <c r="AK8" s="36">
        <v>27</v>
      </c>
      <c r="AL8" s="37">
        <v>28</v>
      </c>
      <c r="AM8" s="37">
        <v>29</v>
      </c>
      <c r="AN8" s="37">
        <v>30</v>
      </c>
      <c r="AO8" s="38">
        <v>31</v>
      </c>
    </row>
    <row r="9" spans="1:41" ht="20.25" customHeight="1">
      <c r="A9" s="41" t="s">
        <v>21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4"/>
    </row>
    <row r="10" spans="1:41" s="57" customFormat="1" ht="13.5" customHeight="1">
      <c r="A10" s="45" t="s">
        <v>22</v>
      </c>
      <c r="B10" s="46" t="s">
        <v>23</v>
      </c>
      <c r="C10" s="46" t="s">
        <v>23</v>
      </c>
      <c r="D10" s="46" t="s">
        <v>24</v>
      </c>
      <c r="E10" s="46" t="s">
        <v>23</v>
      </c>
      <c r="F10" s="46" t="s">
        <v>24</v>
      </c>
      <c r="G10" s="47">
        <v>109121.60000000001</v>
      </c>
      <c r="H10" s="47">
        <v>105247.9</v>
      </c>
      <c r="I10" s="47">
        <v>3873.7</v>
      </c>
      <c r="J10" s="47">
        <v>0</v>
      </c>
      <c r="K10" s="48">
        <v>0</v>
      </c>
      <c r="L10" s="49"/>
      <c r="M10" s="50"/>
      <c r="N10" s="50"/>
      <c r="O10" s="50"/>
      <c r="P10" s="51"/>
      <c r="Q10" s="52">
        <f>G10+L10</f>
        <v>109121.60000000001</v>
      </c>
      <c r="R10" s="47">
        <f t="shared" ref="R10:U19" si="0">H10+M10</f>
        <v>105247.9</v>
      </c>
      <c r="S10" s="47">
        <f t="shared" si="0"/>
        <v>3873.7</v>
      </c>
      <c r="T10" s="47">
        <f t="shared" si="0"/>
        <v>0</v>
      </c>
      <c r="U10" s="48">
        <f t="shared" si="0"/>
        <v>0</v>
      </c>
      <c r="V10" s="52">
        <f>AA10-Q10</f>
        <v>6828</v>
      </c>
      <c r="W10" s="47">
        <f t="shared" ref="W10:Z17" si="1">AB10-R10</f>
        <v>5000</v>
      </c>
      <c r="X10" s="47">
        <f t="shared" si="1"/>
        <v>1828</v>
      </c>
      <c r="Y10" s="47">
        <f t="shared" si="1"/>
        <v>0</v>
      </c>
      <c r="Z10" s="48">
        <f t="shared" si="1"/>
        <v>0</v>
      </c>
      <c r="AA10" s="53">
        <v>115949.6</v>
      </c>
      <c r="AB10" s="54">
        <v>110247.9</v>
      </c>
      <c r="AC10" s="54">
        <v>5701.7</v>
      </c>
      <c r="AD10" s="54">
        <v>0</v>
      </c>
      <c r="AE10" s="55">
        <v>0</v>
      </c>
      <c r="AF10" s="53"/>
      <c r="AG10" s="54"/>
      <c r="AH10" s="54"/>
      <c r="AI10" s="54"/>
      <c r="AJ10" s="56"/>
      <c r="AK10" s="53">
        <f>AA10+AF10</f>
        <v>115949.6</v>
      </c>
      <c r="AL10" s="54">
        <f t="shared" ref="AL10:AO25" si="2">AB10+AG10</f>
        <v>110247.9</v>
      </c>
      <c r="AM10" s="54">
        <f t="shared" si="2"/>
        <v>5701.7</v>
      </c>
      <c r="AN10" s="54">
        <f t="shared" si="2"/>
        <v>0</v>
      </c>
      <c r="AO10" s="56">
        <f t="shared" si="2"/>
        <v>0</v>
      </c>
    </row>
    <row r="11" spans="1:41" ht="13.5" customHeight="1">
      <c r="A11" s="58" t="s">
        <v>25</v>
      </c>
      <c r="B11" s="59">
        <v>1</v>
      </c>
      <c r="C11" s="59" t="s">
        <v>23</v>
      </c>
      <c r="D11" s="59" t="s">
        <v>24</v>
      </c>
      <c r="E11" s="59" t="s">
        <v>23</v>
      </c>
      <c r="F11" s="59" t="s">
        <v>24</v>
      </c>
      <c r="G11" s="60">
        <v>109121.60000000001</v>
      </c>
      <c r="H11" s="60">
        <v>105247.9</v>
      </c>
      <c r="I11" s="60">
        <v>3873.7</v>
      </c>
      <c r="J11" s="60">
        <v>0</v>
      </c>
      <c r="K11" s="61">
        <v>0</v>
      </c>
      <c r="L11" s="62"/>
      <c r="M11" s="63"/>
      <c r="N11" s="63"/>
      <c r="O11" s="63"/>
      <c r="P11" s="64"/>
      <c r="Q11" s="65">
        <f t="shared" ref="Q11:U65" si="3">G11+L11</f>
        <v>109121.60000000001</v>
      </c>
      <c r="R11" s="60">
        <f t="shared" si="0"/>
        <v>105247.9</v>
      </c>
      <c r="S11" s="60">
        <f t="shared" si="0"/>
        <v>3873.7</v>
      </c>
      <c r="T11" s="60">
        <f t="shared" si="0"/>
        <v>0</v>
      </c>
      <c r="U11" s="61">
        <f t="shared" si="0"/>
        <v>0</v>
      </c>
      <c r="V11" s="65">
        <f t="shared" ref="V11:V17" si="4">AA11-Q11</f>
        <v>6828</v>
      </c>
      <c r="W11" s="60">
        <f t="shared" si="1"/>
        <v>5000</v>
      </c>
      <c r="X11" s="60">
        <f t="shared" si="1"/>
        <v>1828</v>
      </c>
      <c r="Y11" s="60">
        <f t="shared" si="1"/>
        <v>0</v>
      </c>
      <c r="Z11" s="61">
        <f t="shared" si="1"/>
        <v>0</v>
      </c>
      <c r="AA11" s="66">
        <v>115949.6</v>
      </c>
      <c r="AB11" s="67">
        <v>110247.9</v>
      </c>
      <c r="AC11" s="67">
        <v>5701.7</v>
      </c>
      <c r="AD11" s="67">
        <v>0</v>
      </c>
      <c r="AE11" s="68">
        <v>0</v>
      </c>
      <c r="AF11" s="66"/>
      <c r="AG11" s="67"/>
      <c r="AH11" s="67"/>
      <c r="AI11" s="67"/>
      <c r="AJ11" s="69"/>
      <c r="AK11" s="66">
        <f t="shared" ref="AK11:AO26" si="5">AA11+AF11</f>
        <v>115949.6</v>
      </c>
      <c r="AL11" s="67">
        <f t="shared" si="2"/>
        <v>110247.9</v>
      </c>
      <c r="AM11" s="67">
        <f t="shared" si="2"/>
        <v>5701.7</v>
      </c>
      <c r="AN11" s="67">
        <f t="shared" si="2"/>
        <v>0</v>
      </c>
      <c r="AO11" s="69">
        <f t="shared" si="2"/>
        <v>0</v>
      </c>
    </row>
    <row r="12" spans="1:41" s="82" customFormat="1" ht="13.5" customHeight="1">
      <c r="A12" s="70" t="s">
        <v>26</v>
      </c>
      <c r="B12" s="71">
        <v>1</v>
      </c>
      <c r="C12" s="71" t="s">
        <v>23</v>
      </c>
      <c r="D12" s="71" t="s">
        <v>24</v>
      </c>
      <c r="E12" s="71" t="s">
        <v>23</v>
      </c>
      <c r="F12" s="71">
        <v>100</v>
      </c>
      <c r="G12" s="72">
        <v>97247.3</v>
      </c>
      <c r="H12" s="72">
        <v>96132.3</v>
      </c>
      <c r="I12" s="72">
        <v>1115</v>
      </c>
      <c r="J12" s="72">
        <v>0</v>
      </c>
      <c r="K12" s="73">
        <v>0</v>
      </c>
      <c r="L12" s="74"/>
      <c r="M12" s="75"/>
      <c r="N12" s="75"/>
      <c r="O12" s="75"/>
      <c r="P12" s="76"/>
      <c r="Q12" s="77">
        <f t="shared" si="3"/>
        <v>97247.3</v>
      </c>
      <c r="R12" s="72">
        <f t="shared" si="0"/>
        <v>96132.3</v>
      </c>
      <c r="S12" s="72">
        <f t="shared" si="0"/>
        <v>1115</v>
      </c>
      <c r="T12" s="72">
        <f t="shared" si="0"/>
        <v>0</v>
      </c>
      <c r="U12" s="73">
        <f t="shared" si="0"/>
        <v>0</v>
      </c>
      <c r="V12" s="77">
        <f t="shared" si="4"/>
        <v>5000</v>
      </c>
      <c r="W12" s="72">
        <f t="shared" si="1"/>
        <v>5000</v>
      </c>
      <c r="X12" s="72">
        <f t="shared" si="1"/>
        <v>0</v>
      </c>
      <c r="Y12" s="72">
        <f t="shared" si="1"/>
        <v>0</v>
      </c>
      <c r="Z12" s="73">
        <f t="shared" si="1"/>
        <v>0</v>
      </c>
      <c r="AA12" s="78">
        <v>102247.3</v>
      </c>
      <c r="AB12" s="79">
        <v>101132.3</v>
      </c>
      <c r="AC12" s="79">
        <v>1115</v>
      </c>
      <c r="AD12" s="79">
        <v>0</v>
      </c>
      <c r="AE12" s="80">
        <v>0</v>
      </c>
      <c r="AF12" s="78"/>
      <c r="AG12" s="79"/>
      <c r="AH12" s="79"/>
      <c r="AI12" s="79"/>
      <c r="AJ12" s="81"/>
      <c r="AK12" s="78">
        <f t="shared" si="5"/>
        <v>102247.3</v>
      </c>
      <c r="AL12" s="79">
        <f t="shared" si="2"/>
        <v>101132.3</v>
      </c>
      <c r="AM12" s="79">
        <f t="shared" si="2"/>
        <v>1115</v>
      </c>
      <c r="AN12" s="79">
        <f t="shared" si="2"/>
        <v>0</v>
      </c>
      <c r="AO12" s="81">
        <f t="shared" si="2"/>
        <v>0</v>
      </c>
    </row>
    <row r="13" spans="1:41" ht="13.5" customHeight="1">
      <c r="A13" s="83" t="s">
        <v>27</v>
      </c>
      <c r="B13" s="84">
        <v>1</v>
      </c>
      <c r="C13" s="84" t="s">
        <v>23</v>
      </c>
      <c r="D13" s="84" t="s">
        <v>24</v>
      </c>
      <c r="E13" s="84" t="s">
        <v>23</v>
      </c>
      <c r="F13" s="85" t="s">
        <v>28</v>
      </c>
      <c r="G13" s="86">
        <v>62964.800000000003</v>
      </c>
      <c r="H13" s="86">
        <v>62442.3</v>
      </c>
      <c r="I13" s="86">
        <v>522.5</v>
      </c>
      <c r="J13" s="86">
        <v>0</v>
      </c>
      <c r="K13" s="87">
        <v>0</v>
      </c>
      <c r="L13" s="62"/>
      <c r="M13" s="63"/>
      <c r="N13" s="63"/>
      <c r="O13" s="63"/>
      <c r="P13" s="64"/>
      <c r="Q13" s="88">
        <f t="shared" si="3"/>
        <v>62964.800000000003</v>
      </c>
      <c r="R13" s="86">
        <f t="shared" si="0"/>
        <v>62442.3</v>
      </c>
      <c r="S13" s="86">
        <f t="shared" si="0"/>
        <v>522.5</v>
      </c>
      <c r="T13" s="86">
        <f t="shared" si="0"/>
        <v>0</v>
      </c>
      <c r="U13" s="87">
        <f t="shared" si="0"/>
        <v>0</v>
      </c>
      <c r="V13" s="88">
        <f t="shared" si="4"/>
        <v>3000</v>
      </c>
      <c r="W13" s="86">
        <f t="shared" si="1"/>
        <v>3000</v>
      </c>
      <c r="X13" s="86">
        <f t="shared" si="1"/>
        <v>0</v>
      </c>
      <c r="Y13" s="86">
        <f t="shared" si="1"/>
        <v>0</v>
      </c>
      <c r="Z13" s="87">
        <f t="shared" si="1"/>
        <v>0</v>
      </c>
      <c r="AA13" s="78">
        <v>65964.800000000003</v>
      </c>
      <c r="AB13" s="79">
        <v>65442.3</v>
      </c>
      <c r="AC13" s="79">
        <v>522.5</v>
      </c>
      <c r="AD13" s="79">
        <v>0</v>
      </c>
      <c r="AE13" s="80">
        <v>0</v>
      </c>
      <c r="AF13" s="78"/>
      <c r="AG13" s="79"/>
      <c r="AH13" s="79"/>
      <c r="AI13" s="79"/>
      <c r="AJ13" s="81"/>
      <c r="AK13" s="78">
        <f t="shared" si="5"/>
        <v>65964.800000000003</v>
      </c>
      <c r="AL13" s="79">
        <f t="shared" si="2"/>
        <v>65442.3</v>
      </c>
      <c r="AM13" s="79">
        <f t="shared" si="2"/>
        <v>522.5</v>
      </c>
      <c r="AN13" s="79">
        <f t="shared" si="2"/>
        <v>0</v>
      </c>
      <c r="AO13" s="81">
        <f t="shared" si="2"/>
        <v>0</v>
      </c>
    </row>
    <row r="14" spans="1:41" s="82" customFormat="1" ht="13.5" customHeight="1">
      <c r="A14" s="70" t="s">
        <v>29</v>
      </c>
      <c r="B14" s="71">
        <v>1</v>
      </c>
      <c r="C14" s="71" t="s">
        <v>23</v>
      </c>
      <c r="D14" s="71" t="s">
        <v>24</v>
      </c>
      <c r="E14" s="71" t="s">
        <v>23</v>
      </c>
      <c r="F14" s="71">
        <v>200</v>
      </c>
      <c r="G14" s="72">
        <v>11874.3</v>
      </c>
      <c r="H14" s="72">
        <v>9115.6</v>
      </c>
      <c r="I14" s="72">
        <v>2758.7</v>
      </c>
      <c r="J14" s="72">
        <v>0</v>
      </c>
      <c r="K14" s="73">
        <v>0</v>
      </c>
      <c r="L14" s="74"/>
      <c r="M14" s="75"/>
      <c r="N14" s="75"/>
      <c r="O14" s="75"/>
      <c r="P14" s="76"/>
      <c r="Q14" s="77">
        <f t="shared" si="3"/>
        <v>11874.3</v>
      </c>
      <c r="R14" s="72">
        <f t="shared" si="0"/>
        <v>9115.6</v>
      </c>
      <c r="S14" s="72">
        <f t="shared" si="0"/>
        <v>2758.7</v>
      </c>
      <c r="T14" s="72">
        <f t="shared" si="0"/>
        <v>0</v>
      </c>
      <c r="U14" s="73">
        <f t="shared" si="0"/>
        <v>0</v>
      </c>
      <c r="V14" s="77">
        <f t="shared" si="4"/>
        <v>1828</v>
      </c>
      <c r="W14" s="72">
        <f t="shared" si="1"/>
        <v>0</v>
      </c>
      <c r="X14" s="72">
        <f t="shared" si="1"/>
        <v>1828</v>
      </c>
      <c r="Y14" s="72">
        <f t="shared" si="1"/>
        <v>0</v>
      </c>
      <c r="Z14" s="73">
        <f t="shared" si="1"/>
        <v>0</v>
      </c>
      <c r="AA14" s="78">
        <v>13702.3</v>
      </c>
      <c r="AB14" s="79">
        <v>9115.6</v>
      </c>
      <c r="AC14" s="79">
        <v>4586.7</v>
      </c>
      <c r="AD14" s="79">
        <v>0</v>
      </c>
      <c r="AE14" s="80">
        <v>0</v>
      </c>
      <c r="AF14" s="78"/>
      <c r="AG14" s="79"/>
      <c r="AH14" s="79"/>
      <c r="AI14" s="79"/>
      <c r="AJ14" s="81"/>
      <c r="AK14" s="78">
        <f t="shared" si="5"/>
        <v>13702.3</v>
      </c>
      <c r="AL14" s="79">
        <f t="shared" si="2"/>
        <v>9115.6</v>
      </c>
      <c r="AM14" s="79">
        <f t="shared" si="2"/>
        <v>4586.7</v>
      </c>
      <c r="AN14" s="79">
        <f t="shared" si="2"/>
        <v>0</v>
      </c>
      <c r="AO14" s="81">
        <f t="shared" si="2"/>
        <v>0</v>
      </c>
    </row>
    <row r="15" spans="1:41" s="57" customFormat="1" ht="13.5" customHeight="1">
      <c r="A15" s="58" t="s">
        <v>30</v>
      </c>
      <c r="B15" s="59">
        <v>1</v>
      </c>
      <c r="C15" s="59">
        <v>1</v>
      </c>
      <c r="D15" s="59" t="s">
        <v>24</v>
      </c>
      <c r="E15" s="59" t="s">
        <v>23</v>
      </c>
      <c r="F15" s="59" t="s">
        <v>24</v>
      </c>
      <c r="G15" s="60">
        <v>109121.60000000001</v>
      </c>
      <c r="H15" s="60">
        <v>105247.9</v>
      </c>
      <c r="I15" s="60">
        <v>3873.7</v>
      </c>
      <c r="J15" s="60">
        <v>0</v>
      </c>
      <c r="K15" s="61">
        <v>0</v>
      </c>
      <c r="L15" s="49"/>
      <c r="M15" s="50"/>
      <c r="N15" s="50"/>
      <c r="O15" s="50"/>
      <c r="P15" s="51"/>
      <c r="Q15" s="65">
        <f t="shared" si="3"/>
        <v>109121.60000000001</v>
      </c>
      <c r="R15" s="60">
        <f t="shared" si="0"/>
        <v>105247.9</v>
      </c>
      <c r="S15" s="60">
        <f t="shared" si="0"/>
        <v>3873.7</v>
      </c>
      <c r="T15" s="60">
        <f t="shared" si="0"/>
        <v>0</v>
      </c>
      <c r="U15" s="61">
        <f t="shared" si="0"/>
        <v>0</v>
      </c>
      <c r="V15" s="65">
        <f t="shared" si="4"/>
        <v>6828</v>
      </c>
      <c r="W15" s="60">
        <f t="shared" si="1"/>
        <v>5000</v>
      </c>
      <c r="X15" s="60">
        <f t="shared" si="1"/>
        <v>1828</v>
      </c>
      <c r="Y15" s="60">
        <f t="shared" si="1"/>
        <v>0</v>
      </c>
      <c r="Z15" s="61">
        <f t="shared" si="1"/>
        <v>0</v>
      </c>
      <c r="AA15" s="89">
        <v>115949.6</v>
      </c>
      <c r="AB15" s="90">
        <v>110247.9</v>
      </c>
      <c r="AC15" s="90">
        <v>5701.7</v>
      </c>
      <c r="AD15" s="90">
        <v>0</v>
      </c>
      <c r="AE15" s="91">
        <v>0</v>
      </c>
      <c r="AF15" s="89"/>
      <c r="AG15" s="90"/>
      <c r="AH15" s="90"/>
      <c r="AI15" s="90"/>
      <c r="AJ15" s="92"/>
      <c r="AK15" s="89">
        <f t="shared" si="5"/>
        <v>115949.6</v>
      </c>
      <c r="AL15" s="90">
        <f t="shared" si="2"/>
        <v>110247.9</v>
      </c>
      <c r="AM15" s="90">
        <f t="shared" si="2"/>
        <v>5701.7</v>
      </c>
      <c r="AN15" s="79">
        <f t="shared" si="2"/>
        <v>0</v>
      </c>
      <c r="AO15" s="81">
        <f t="shared" si="2"/>
        <v>0</v>
      </c>
    </row>
    <row r="16" spans="1:41" ht="13.5" customHeight="1">
      <c r="A16" s="70" t="s">
        <v>31</v>
      </c>
      <c r="B16" s="71">
        <v>1</v>
      </c>
      <c r="C16" s="71">
        <v>1</v>
      </c>
      <c r="D16" s="71">
        <v>1</v>
      </c>
      <c r="E16" s="71" t="s">
        <v>23</v>
      </c>
      <c r="F16" s="71" t="s">
        <v>24</v>
      </c>
      <c r="G16" s="72">
        <v>109121.60000000001</v>
      </c>
      <c r="H16" s="72">
        <v>105247.9</v>
      </c>
      <c r="I16" s="72">
        <v>3873.7</v>
      </c>
      <c r="J16" s="72">
        <v>0</v>
      </c>
      <c r="K16" s="73">
        <v>0</v>
      </c>
      <c r="L16" s="62"/>
      <c r="M16" s="63"/>
      <c r="N16" s="63"/>
      <c r="O16" s="63"/>
      <c r="P16" s="64"/>
      <c r="Q16" s="77">
        <f t="shared" si="3"/>
        <v>109121.60000000001</v>
      </c>
      <c r="R16" s="72">
        <f t="shared" si="0"/>
        <v>105247.9</v>
      </c>
      <c r="S16" s="72">
        <f t="shared" si="0"/>
        <v>3873.7</v>
      </c>
      <c r="T16" s="72">
        <f t="shared" si="0"/>
        <v>0</v>
      </c>
      <c r="U16" s="73">
        <f t="shared" si="0"/>
        <v>0</v>
      </c>
      <c r="V16" s="77">
        <f t="shared" si="4"/>
        <v>6828</v>
      </c>
      <c r="W16" s="72">
        <f t="shared" si="1"/>
        <v>5000</v>
      </c>
      <c r="X16" s="72">
        <f t="shared" si="1"/>
        <v>1828</v>
      </c>
      <c r="Y16" s="72">
        <f t="shared" si="1"/>
        <v>0</v>
      </c>
      <c r="Z16" s="73">
        <f t="shared" si="1"/>
        <v>0</v>
      </c>
      <c r="AA16" s="78">
        <v>115949.6</v>
      </c>
      <c r="AB16" s="79">
        <v>110247.9</v>
      </c>
      <c r="AC16" s="79">
        <v>5701.7</v>
      </c>
      <c r="AD16" s="79">
        <v>0</v>
      </c>
      <c r="AE16" s="80">
        <v>0</v>
      </c>
      <c r="AF16" s="78"/>
      <c r="AG16" s="79"/>
      <c r="AH16" s="79"/>
      <c r="AI16" s="79"/>
      <c r="AJ16" s="81"/>
      <c r="AK16" s="78">
        <f t="shared" si="5"/>
        <v>115949.6</v>
      </c>
      <c r="AL16" s="79">
        <f t="shared" si="2"/>
        <v>110247.9</v>
      </c>
      <c r="AM16" s="79">
        <f t="shared" si="2"/>
        <v>5701.7</v>
      </c>
      <c r="AN16" s="79">
        <f t="shared" si="2"/>
        <v>0</v>
      </c>
      <c r="AO16" s="81">
        <f t="shared" si="2"/>
        <v>0</v>
      </c>
    </row>
    <row r="17" spans="1:42" ht="13.5" customHeight="1">
      <c r="A17" s="70" t="s">
        <v>32</v>
      </c>
      <c r="B17" s="71">
        <v>1</v>
      </c>
      <c r="C17" s="71">
        <v>1</v>
      </c>
      <c r="D17" s="71">
        <v>1</v>
      </c>
      <c r="E17" s="71">
        <v>1</v>
      </c>
      <c r="F17" s="71" t="s">
        <v>24</v>
      </c>
      <c r="G17" s="72">
        <v>109121.60000000001</v>
      </c>
      <c r="H17" s="72">
        <v>105247.9</v>
      </c>
      <c r="I17" s="72">
        <v>3873.7</v>
      </c>
      <c r="J17" s="72">
        <v>0</v>
      </c>
      <c r="K17" s="73">
        <v>0</v>
      </c>
      <c r="L17" s="62"/>
      <c r="M17" s="63"/>
      <c r="N17" s="63"/>
      <c r="O17" s="63"/>
      <c r="P17" s="64"/>
      <c r="Q17" s="77">
        <f t="shared" si="3"/>
        <v>109121.60000000001</v>
      </c>
      <c r="R17" s="72">
        <f t="shared" si="0"/>
        <v>105247.9</v>
      </c>
      <c r="S17" s="72">
        <f>I17+N17</f>
        <v>3873.7</v>
      </c>
      <c r="T17" s="72">
        <f t="shared" si="0"/>
        <v>0</v>
      </c>
      <c r="U17" s="73">
        <f t="shared" si="0"/>
        <v>0</v>
      </c>
      <c r="V17" s="77">
        <f t="shared" si="4"/>
        <v>6828</v>
      </c>
      <c r="W17" s="72">
        <f t="shared" si="1"/>
        <v>5000</v>
      </c>
      <c r="X17" s="72">
        <f t="shared" si="1"/>
        <v>1828</v>
      </c>
      <c r="Y17" s="72">
        <f t="shared" si="1"/>
        <v>0</v>
      </c>
      <c r="Z17" s="73">
        <f t="shared" si="1"/>
        <v>0</v>
      </c>
      <c r="AA17" s="78">
        <v>115949.6</v>
      </c>
      <c r="AB17" s="79">
        <v>110247.9</v>
      </c>
      <c r="AC17" s="79">
        <v>5701.7</v>
      </c>
      <c r="AD17" s="79">
        <v>0</v>
      </c>
      <c r="AE17" s="80">
        <v>0</v>
      </c>
      <c r="AF17" s="78"/>
      <c r="AG17" s="79"/>
      <c r="AH17" s="79"/>
      <c r="AI17" s="79"/>
      <c r="AJ17" s="81"/>
      <c r="AK17" s="78">
        <f t="shared" si="5"/>
        <v>115949.6</v>
      </c>
      <c r="AL17" s="79">
        <f t="shared" si="2"/>
        <v>110247.9</v>
      </c>
      <c r="AM17" s="79">
        <f t="shared" si="2"/>
        <v>5701.7</v>
      </c>
      <c r="AN17" s="79">
        <f t="shared" si="2"/>
        <v>0</v>
      </c>
      <c r="AO17" s="81">
        <f t="shared" si="2"/>
        <v>0</v>
      </c>
    </row>
    <row r="18" spans="1:42" ht="18.75" customHeight="1">
      <c r="A18" s="93" t="s">
        <v>33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6"/>
    </row>
    <row r="19" spans="1:42" s="57" customFormat="1" ht="14.25" customHeight="1">
      <c r="A19" s="58" t="s">
        <v>22</v>
      </c>
      <c r="B19" s="59" t="s">
        <v>23</v>
      </c>
      <c r="C19" s="59" t="s">
        <v>23</v>
      </c>
      <c r="D19" s="59" t="s">
        <v>24</v>
      </c>
      <c r="E19" s="59" t="s">
        <v>23</v>
      </c>
      <c r="F19" s="59" t="s">
        <v>24</v>
      </c>
      <c r="G19" s="60">
        <v>17910.8</v>
      </c>
      <c r="H19" s="60">
        <v>17900.8</v>
      </c>
      <c r="I19" s="60">
        <v>10</v>
      </c>
      <c r="J19" s="60">
        <v>0</v>
      </c>
      <c r="K19" s="61">
        <v>0</v>
      </c>
      <c r="L19" s="49"/>
      <c r="M19" s="50"/>
      <c r="N19" s="50"/>
      <c r="O19" s="50"/>
      <c r="P19" s="51"/>
      <c r="Q19" s="65">
        <f t="shared" si="3"/>
        <v>17910.8</v>
      </c>
      <c r="R19" s="60">
        <f t="shared" si="0"/>
        <v>17900.8</v>
      </c>
      <c r="S19" s="60">
        <f t="shared" si="0"/>
        <v>10</v>
      </c>
      <c r="T19" s="60">
        <f t="shared" si="0"/>
        <v>0</v>
      </c>
      <c r="U19" s="61">
        <f t="shared" si="0"/>
        <v>0</v>
      </c>
      <c r="V19" s="65">
        <f>AA19-Q19</f>
        <v>-10</v>
      </c>
      <c r="W19" s="60">
        <f t="shared" ref="W19:Z26" si="6">AB19-R19</f>
        <v>0</v>
      </c>
      <c r="X19" s="60">
        <f t="shared" si="6"/>
        <v>-10</v>
      </c>
      <c r="Y19" s="60">
        <f t="shared" si="6"/>
        <v>0</v>
      </c>
      <c r="Z19" s="61">
        <f t="shared" si="6"/>
        <v>0</v>
      </c>
      <c r="AA19" s="65">
        <v>17900.8</v>
      </c>
      <c r="AB19" s="60">
        <v>17900.8</v>
      </c>
      <c r="AC19" s="60">
        <v>0</v>
      </c>
      <c r="AD19" s="60">
        <v>0</v>
      </c>
      <c r="AE19" s="97">
        <v>0</v>
      </c>
      <c r="AF19" s="65"/>
      <c r="AG19" s="60"/>
      <c r="AH19" s="60"/>
      <c r="AI19" s="60"/>
      <c r="AJ19" s="61"/>
      <c r="AK19" s="65">
        <f t="shared" si="5"/>
        <v>17900.8</v>
      </c>
      <c r="AL19" s="60">
        <f t="shared" si="2"/>
        <v>17900.8</v>
      </c>
      <c r="AM19" s="60">
        <f t="shared" si="2"/>
        <v>0</v>
      </c>
      <c r="AN19" s="60">
        <f t="shared" si="2"/>
        <v>0</v>
      </c>
      <c r="AO19" s="61">
        <f t="shared" si="2"/>
        <v>0</v>
      </c>
    </row>
    <row r="20" spans="1:42" s="101" customFormat="1" ht="14.25" customHeight="1">
      <c r="A20" s="58" t="s">
        <v>25</v>
      </c>
      <c r="B20" s="59">
        <v>1</v>
      </c>
      <c r="C20" s="59" t="s">
        <v>23</v>
      </c>
      <c r="D20" s="59" t="s">
        <v>24</v>
      </c>
      <c r="E20" s="59" t="s">
        <v>23</v>
      </c>
      <c r="F20" s="59" t="s">
        <v>24</v>
      </c>
      <c r="G20" s="60">
        <v>17910.8</v>
      </c>
      <c r="H20" s="60">
        <v>17900.8</v>
      </c>
      <c r="I20" s="60">
        <v>10</v>
      </c>
      <c r="J20" s="60">
        <v>0</v>
      </c>
      <c r="K20" s="61">
        <v>0</v>
      </c>
      <c r="L20" s="98"/>
      <c r="M20" s="99"/>
      <c r="N20" s="99"/>
      <c r="O20" s="99"/>
      <c r="P20" s="100"/>
      <c r="Q20" s="65">
        <f t="shared" si="3"/>
        <v>17910.8</v>
      </c>
      <c r="R20" s="60">
        <f t="shared" si="3"/>
        <v>17900.8</v>
      </c>
      <c r="S20" s="60">
        <f t="shared" si="3"/>
        <v>10</v>
      </c>
      <c r="T20" s="60">
        <f t="shared" si="3"/>
        <v>0</v>
      </c>
      <c r="U20" s="61">
        <f t="shared" si="3"/>
        <v>0</v>
      </c>
      <c r="V20" s="65">
        <f t="shared" ref="V20:V26" si="7">AA20-Q20</f>
        <v>-10</v>
      </c>
      <c r="W20" s="60">
        <f t="shared" si="6"/>
        <v>0</v>
      </c>
      <c r="X20" s="60">
        <f t="shared" si="6"/>
        <v>-10</v>
      </c>
      <c r="Y20" s="60">
        <f t="shared" si="6"/>
        <v>0</v>
      </c>
      <c r="Z20" s="61">
        <f t="shared" si="6"/>
        <v>0</v>
      </c>
      <c r="AA20" s="65">
        <v>17900.8</v>
      </c>
      <c r="AB20" s="60">
        <v>17900.8</v>
      </c>
      <c r="AC20" s="60">
        <v>0</v>
      </c>
      <c r="AD20" s="60">
        <v>0</v>
      </c>
      <c r="AE20" s="97">
        <v>0</v>
      </c>
      <c r="AF20" s="65"/>
      <c r="AG20" s="60"/>
      <c r="AH20" s="60"/>
      <c r="AI20" s="60"/>
      <c r="AJ20" s="61"/>
      <c r="AK20" s="65">
        <f t="shared" si="5"/>
        <v>17900.8</v>
      </c>
      <c r="AL20" s="60">
        <f t="shared" si="2"/>
        <v>17900.8</v>
      </c>
      <c r="AM20" s="60">
        <f t="shared" si="2"/>
        <v>0</v>
      </c>
      <c r="AN20" s="60">
        <f t="shared" si="2"/>
        <v>0</v>
      </c>
      <c r="AO20" s="61">
        <f t="shared" si="2"/>
        <v>0</v>
      </c>
    </row>
    <row r="21" spans="1:42" s="82" customFormat="1" ht="14.25" customHeight="1">
      <c r="A21" s="70" t="s">
        <v>26</v>
      </c>
      <c r="B21" s="71">
        <v>1</v>
      </c>
      <c r="C21" s="71" t="s">
        <v>23</v>
      </c>
      <c r="D21" s="71" t="s">
        <v>24</v>
      </c>
      <c r="E21" s="71" t="s">
        <v>23</v>
      </c>
      <c r="F21" s="71">
        <v>100</v>
      </c>
      <c r="G21" s="72">
        <v>16841.599999999999</v>
      </c>
      <c r="H21" s="72">
        <v>16831.599999999999</v>
      </c>
      <c r="I21" s="72">
        <v>10</v>
      </c>
      <c r="J21" s="72">
        <v>0</v>
      </c>
      <c r="K21" s="73">
        <v>0</v>
      </c>
      <c r="L21" s="74"/>
      <c r="M21" s="75"/>
      <c r="N21" s="75"/>
      <c r="O21" s="75"/>
      <c r="P21" s="76"/>
      <c r="Q21" s="77">
        <f t="shared" si="3"/>
        <v>16841.599999999999</v>
      </c>
      <c r="R21" s="72">
        <f t="shared" si="3"/>
        <v>16831.599999999999</v>
      </c>
      <c r="S21" s="72">
        <f t="shared" si="3"/>
        <v>10</v>
      </c>
      <c r="T21" s="72">
        <f t="shared" si="3"/>
        <v>0</v>
      </c>
      <c r="U21" s="73">
        <f t="shared" si="3"/>
        <v>0</v>
      </c>
      <c r="V21" s="77">
        <f t="shared" si="7"/>
        <v>-10</v>
      </c>
      <c r="W21" s="72">
        <f t="shared" si="6"/>
        <v>0</v>
      </c>
      <c r="X21" s="72">
        <f t="shared" si="6"/>
        <v>-10</v>
      </c>
      <c r="Y21" s="72">
        <f t="shared" si="6"/>
        <v>0</v>
      </c>
      <c r="Z21" s="73">
        <f t="shared" si="6"/>
        <v>0</v>
      </c>
      <c r="AA21" s="77">
        <v>16831.599999999999</v>
      </c>
      <c r="AB21" s="72">
        <v>16831.599999999999</v>
      </c>
      <c r="AC21" s="72">
        <v>0</v>
      </c>
      <c r="AD21" s="72">
        <v>0</v>
      </c>
      <c r="AE21" s="102">
        <v>0</v>
      </c>
      <c r="AF21" s="77"/>
      <c r="AG21" s="72"/>
      <c r="AH21" s="72"/>
      <c r="AI21" s="72"/>
      <c r="AJ21" s="73"/>
      <c r="AK21" s="77">
        <f t="shared" si="5"/>
        <v>16831.599999999999</v>
      </c>
      <c r="AL21" s="72">
        <f t="shared" si="2"/>
        <v>16831.599999999999</v>
      </c>
      <c r="AM21" s="72">
        <f t="shared" si="2"/>
        <v>0</v>
      </c>
      <c r="AN21" s="72">
        <f t="shared" si="2"/>
        <v>0</v>
      </c>
      <c r="AO21" s="73">
        <f t="shared" si="2"/>
        <v>0</v>
      </c>
    </row>
    <row r="22" spans="1:42" s="57" customFormat="1" ht="14.25" customHeight="1">
      <c r="A22" s="83" t="s">
        <v>27</v>
      </c>
      <c r="B22" s="84">
        <v>1</v>
      </c>
      <c r="C22" s="84" t="s">
        <v>23</v>
      </c>
      <c r="D22" s="84" t="s">
        <v>24</v>
      </c>
      <c r="E22" s="84" t="s">
        <v>23</v>
      </c>
      <c r="F22" s="85" t="s">
        <v>28</v>
      </c>
      <c r="G22" s="86">
        <v>10129.1</v>
      </c>
      <c r="H22" s="86">
        <v>10129.1</v>
      </c>
      <c r="I22" s="86">
        <v>0</v>
      </c>
      <c r="J22" s="86">
        <v>0</v>
      </c>
      <c r="K22" s="87">
        <v>0</v>
      </c>
      <c r="L22" s="49"/>
      <c r="M22" s="50"/>
      <c r="N22" s="50"/>
      <c r="O22" s="50"/>
      <c r="P22" s="51"/>
      <c r="Q22" s="88">
        <f t="shared" si="3"/>
        <v>10129.1</v>
      </c>
      <c r="R22" s="86">
        <f t="shared" si="3"/>
        <v>10129.1</v>
      </c>
      <c r="S22" s="86">
        <f t="shared" si="3"/>
        <v>0</v>
      </c>
      <c r="T22" s="86">
        <f t="shared" si="3"/>
        <v>0</v>
      </c>
      <c r="U22" s="87">
        <f t="shared" si="3"/>
        <v>0</v>
      </c>
      <c r="V22" s="88">
        <f t="shared" si="7"/>
        <v>-8.7000000000007276</v>
      </c>
      <c r="W22" s="86">
        <f t="shared" si="6"/>
        <v>-8.7000000000007276</v>
      </c>
      <c r="X22" s="86">
        <f t="shared" si="6"/>
        <v>0</v>
      </c>
      <c r="Y22" s="86">
        <f t="shared" si="6"/>
        <v>0</v>
      </c>
      <c r="Z22" s="87">
        <f t="shared" si="6"/>
        <v>0</v>
      </c>
      <c r="AA22" s="88">
        <v>10120.4</v>
      </c>
      <c r="AB22" s="86">
        <v>10120.4</v>
      </c>
      <c r="AC22" s="86">
        <v>0</v>
      </c>
      <c r="AD22" s="86">
        <v>0</v>
      </c>
      <c r="AE22" s="103">
        <v>0</v>
      </c>
      <c r="AF22" s="88"/>
      <c r="AG22" s="86"/>
      <c r="AH22" s="86"/>
      <c r="AI22" s="86"/>
      <c r="AJ22" s="87"/>
      <c r="AK22" s="88">
        <f t="shared" si="5"/>
        <v>10120.4</v>
      </c>
      <c r="AL22" s="86">
        <f t="shared" si="2"/>
        <v>10120.4</v>
      </c>
      <c r="AM22" s="86">
        <f t="shared" si="2"/>
        <v>0</v>
      </c>
      <c r="AN22" s="86">
        <f t="shared" si="2"/>
        <v>0</v>
      </c>
      <c r="AO22" s="87">
        <f t="shared" si="2"/>
        <v>0</v>
      </c>
    </row>
    <row r="23" spans="1:42" ht="14.25" customHeight="1">
      <c r="A23" s="70" t="s">
        <v>29</v>
      </c>
      <c r="B23" s="71">
        <v>1</v>
      </c>
      <c r="C23" s="71" t="s">
        <v>23</v>
      </c>
      <c r="D23" s="71" t="s">
        <v>24</v>
      </c>
      <c r="E23" s="71" t="s">
        <v>23</v>
      </c>
      <c r="F23" s="71">
        <v>200</v>
      </c>
      <c r="G23" s="72">
        <v>1069.2</v>
      </c>
      <c r="H23" s="72">
        <v>1069.2</v>
      </c>
      <c r="I23" s="72">
        <v>0</v>
      </c>
      <c r="J23" s="72">
        <v>0</v>
      </c>
      <c r="K23" s="73">
        <v>0</v>
      </c>
      <c r="L23" s="62"/>
      <c r="M23" s="63"/>
      <c r="N23" s="63"/>
      <c r="O23" s="63"/>
      <c r="P23" s="64"/>
      <c r="Q23" s="77">
        <f t="shared" si="3"/>
        <v>1069.2</v>
      </c>
      <c r="R23" s="72">
        <f t="shared" si="3"/>
        <v>1069.2</v>
      </c>
      <c r="S23" s="72">
        <f t="shared" si="3"/>
        <v>0</v>
      </c>
      <c r="T23" s="72">
        <f t="shared" si="3"/>
        <v>0</v>
      </c>
      <c r="U23" s="73">
        <f t="shared" si="3"/>
        <v>0</v>
      </c>
      <c r="V23" s="77">
        <f t="shared" si="7"/>
        <v>0</v>
      </c>
      <c r="W23" s="72">
        <f t="shared" si="6"/>
        <v>0</v>
      </c>
      <c r="X23" s="72">
        <f t="shared" si="6"/>
        <v>0</v>
      </c>
      <c r="Y23" s="72">
        <f t="shared" si="6"/>
        <v>0</v>
      </c>
      <c r="Z23" s="73">
        <f t="shared" si="6"/>
        <v>0</v>
      </c>
      <c r="AA23" s="77">
        <v>1069.2</v>
      </c>
      <c r="AB23" s="72">
        <v>1069.2</v>
      </c>
      <c r="AC23" s="72">
        <v>0</v>
      </c>
      <c r="AD23" s="72">
        <v>0</v>
      </c>
      <c r="AE23" s="102">
        <v>0</v>
      </c>
      <c r="AF23" s="77"/>
      <c r="AG23" s="72"/>
      <c r="AH23" s="72"/>
      <c r="AI23" s="72"/>
      <c r="AJ23" s="73"/>
      <c r="AK23" s="77">
        <f t="shared" si="5"/>
        <v>1069.2</v>
      </c>
      <c r="AL23" s="72">
        <f t="shared" si="2"/>
        <v>1069.2</v>
      </c>
      <c r="AM23" s="72">
        <f t="shared" si="2"/>
        <v>0</v>
      </c>
      <c r="AN23" s="72">
        <f t="shared" si="2"/>
        <v>0</v>
      </c>
      <c r="AO23" s="73">
        <f t="shared" si="2"/>
        <v>0</v>
      </c>
    </row>
    <row r="24" spans="1:42" s="101" customFormat="1" ht="14.25" customHeight="1">
      <c r="A24" s="58" t="s">
        <v>34</v>
      </c>
      <c r="B24" s="59">
        <v>1</v>
      </c>
      <c r="C24" s="59">
        <v>2</v>
      </c>
      <c r="D24" s="59" t="s">
        <v>24</v>
      </c>
      <c r="E24" s="59" t="s">
        <v>23</v>
      </c>
      <c r="F24" s="59" t="s">
        <v>24</v>
      </c>
      <c r="G24" s="60">
        <v>17910.8</v>
      </c>
      <c r="H24" s="60">
        <v>17900.8</v>
      </c>
      <c r="I24" s="60">
        <v>10</v>
      </c>
      <c r="J24" s="60">
        <v>0</v>
      </c>
      <c r="K24" s="61">
        <v>0</v>
      </c>
      <c r="L24" s="98"/>
      <c r="M24" s="99"/>
      <c r="N24" s="99"/>
      <c r="O24" s="99"/>
      <c r="P24" s="100"/>
      <c r="Q24" s="65">
        <f t="shared" si="3"/>
        <v>17910.8</v>
      </c>
      <c r="R24" s="60">
        <f t="shared" si="3"/>
        <v>17900.8</v>
      </c>
      <c r="S24" s="60">
        <f t="shared" si="3"/>
        <v>10</v>
      </c>
      <c r="T24" s="60">
        <f t="shared" si="3"/>
        <v>0</v>
      </c>
      <c r="U24" s="61">
        <f t="shared" si="3"/>
        <v>0</v>
      </c>
      <c r="V24" s="65">
        <f t="shared" si="7"/>
        <v>-10</v>
      </c>
      <c r="W24" s="60">
        <f t="shared" si="6"/>
        <v>0</v>
      </c>
      <c r="X24" s="60">
        <f t="shared" si="6"/>
        <v>-10</v>
      </c>
      <c r="Y24" s="60">
        <f t="shared" si="6"/>
        <v>0</v>
      </c>
      <c r="Z24" s="61">
        <f t="shared" si="6"/>
        <v>0</v>
      </c>
      <c r="AA24" s="65">
        <v>17900.8</v>
      </c>
      <c r="AB24" s="60">
        <v>17900.8</v>
      </c>
      <c r="AC24" s="60">
        <v>0</v>
      </c>
      <c r="AD24" s="60">
        <v>0</v>
      </c>
      <c r="AE24" s="97">
        <v>0</v>
      </c>
      <c r="AF24" s="65"/>
      <c r="AG24" s="60"/>
      <c r="AH24" s="60"/>
      <c r="AI24" s="60"/>
      <c r="AJ24" s="61"/>
      <c r="AK24" s="65">
        <f t="shared" si="5"/>
        <v>17900.8</v>
      </c>
      <c r="AL24" s="60">
        <f t="shared" si="2"/>
        <v>17900.8</v>
      </c>
      <c r="AM24" s="60">
        <f t="shared" si="2"/>
        <v>0</v>
      </c>
      <c r="AN24" s="60">
        <f t="shared" si="2"/>
        <v>0</v>
      </c>
      <c r="AO24" s="61">
        <f t="shared" si="2"/>
        <v>0</v>
      </c>
    </row>
    <row r="25" spans="1:42" ht="14.25" customHeight="1">
      <c r="A25" s="70" t="s">
        <v>35</v>
      </c>
      <c r="B25" s="71">
        <v>1</v>
      </c>
      <c r="C25" s="71">
        <v>2</v>
      </c>
      <c r="D25" s="71">
        <v>2</v>
      </c>
      <c r="E25" s="71" t="s">
        <v>23</v>
      </c>
      <c r="F25" s="71" t="s">
        <v>24</v>
      </c>
      <c r="G25" s="72">
        <v>17910.8</v>
      </c>
      <c r="H25" s="72">
        <v>17900.8</v>
      </c>
      <c r="I25" s="72">
        <v>10</v>
      </c>
      <c r="J25" s="72">
        <v>0</v>
      </c>
      <c r="K25" s="73">
        <v>0</v>
      </c>
      <c r="L25" s="62"/>
      <c r="M25" s="63"/>
      <c r="N25" s="63"/>
      <c r="O25" s="63"/>
      <c r="P25" s="64"/>
      <c r="Q25" s="77">
        <f t="shared" si="3"/>
        <v>17910.8</v>
      </c>
      <c r="R25" s="72">
        <f t="shared" si="3"/>
        <v>17900.8</v>
      </c>
      <c r="S25" s="72">
        <f t="shared" si="3"/>
        <v>10</v>
      </c>
      <c r="T25" s="72">
        <f t="shared" si="3"/>
        <v>0</v>
      </c>
      <c r="U25" s="73">
        <f t="shared" si="3"/>
        <v>0</v>
      </c>
      <c r="V25" s="77">
        <f t="shared" si="7"/>
        <v>-10</v>
      </c>
      <c r="W25" s="72">
        <f t="shared" si="6"/>
        <v>0</v>
      </c>
      <c r="X25" s="72">
        <f t="shared" si="6"/>
        <v>-10</v>
      </c>
      <c r="Y25" s="72">
        <f t="shared" si="6"/>
        <v>0</v>
      </c>
      <c r="Z25" s="73">
        <f t="shared" si="6"/>
        <v>0</v>
      </c>
      <c r="AA25" s="77">
        <v>17900.8</v>
      </c>
      <c r="AB25" s="72">
        <v>17900.8</v>
      </c>
      <c r="AC25" s="72">
        <v>0</v>
      </c>
      <c r="AD25" s="72">
        <v>0</v>
      </c>
      <c r="AE25" s="102">
        <v>0</v>
      </c>
      <c r="AF25" s="77"/>
      <c r="AG25" s="72"/>
      <c r="AH25" s="72"/>
      <c r="AI25" s="72"/>
      <c r="AJ25" s="73"/>
      <c r="AK25" s="77">
        <f t="shared" si="5"/>
        <v>17900.8</v>
      </c>
      <c r="AL25" s="72">
        <f t="shared" si="2"/>
        <v>17900.8</v>
      </c>
      <c r="AM25" s="72">
        <f t="shared" si="2"/>
        <v>0</v>
      </c>
      <c r="AN25" s="72">
        <f t="shared" si="2"/>
        <v>0</v>
      </c>
      <c r="AO25" s="73">
        <f t="shared" si="2"/>
        <v>0</v>
      </c>
    </row>
    <row r="26" spans="1:42" s="82" customFormat="1" ht="14.25" customHeight="1">
      <c r="A26" s="70" t="s">
        <v>36</v>
      </c>
      <c r="B26" s="71">
        <v>1</v>
      </c>
      <c r="C26" s="71">
        <v>2</v>
      </c>
      <c r="D26" s="71">
        <v>2</v>
      </c>
      <c r="E26" s="71">
        <v>1</v>
      </c>
      <c r="F26" s="71" t="s">
        <v>24</v>
      </c>
      <c r="G26" s="72">
        <v>17910.8</v>
      </c>
      <c r="H26" s="72">
        <v>17900.8</v>
      </c>
      <c r="I26" s="72">
        <v>10</v>
      </c>
      <c r="J26" s="72">
        <v>0</v>
      </c>
      <c r="K26" s="73">
        <v>0</v>
      </c>
      <c r="L26" s="74"/>
      <c r="M26" s="75"/>
      <c r="N26" s="75"/>
      <c r="O26" s="75"/>
      <c r="P26" s="76"/>
      <c r="Q26" s="77">
        <f t="shared" si="3"/>
        <v>17910.8</v>
      </c>
      <c r="R26" s="72">
        <f t="shared" si="3"/>
        <v>17900.8</v>
      </c>
      <c r="S26" s="72">
        <f t="shared" si="3"/>
        <v>10</v>
      </c>
      <c r="T26" s="72">
        <f t="shared" si="3"/>
        <v>0</v>
      </c>
      <c r="U26" s="73">
        <f t="shared" si="3"/>
        <v>0</v>
      </c>
      <c r="V26" s="77">
        <f t="shared" si="7"/>
        <v>-10</v>
      </c>
      <c r="W26" s="72">
        <f t="shared" si="6"/>
        <v>0</v>
      </c>
      <c r="X26" s="72">
        <f t="shared" si="6"/>
        <v>-10</v>
      </c>
      <c r="Y26" s="72">
        <f t="shared" si="6"/>
        <v>0</v>
      </c>
      <c r="Z26" s="73">
        <f t="shared" si="6"/>
        <v>0</v>
      </c>
      <c r="AA26" s="77">
        <v>17900.8</v>
      </c>
      <c r="AB26" s="72">
        <v>17900.8</v>
      </c>
      <c r="AC26" s="72">
        <v>0</v>
      </c>
      <c r="AD26" s="72">
        <v>0</v>
      </c>
      <c r="AE26" s="102">
        <v>0</v>
      </c>
      <c r="AF26" s="77"/>
      <c r="AG26" s="72"/>
      <c r="AH26" s="72"/>
      <c r="AI26" s="72"/>
      <c r="AJ26" s="73"/>
      <c r="AK26" s="77">
        <f t="shared" si="5"/>
        <v>17900.8</v>
      </c>
      <c r="AL26" s="72">
        <f t="shared" si="5"/>
        <v>17900.8</v>
      </c>
      <c r="AM26" s="72">
        <f t="shared" si="5"/>
        <v>0</v>
      </c>
      <c r="AN26" s="72">
        <f t="shared" si="5"/>
        <v>0</v>
      </c>
      <c r="AO26" s="73">
        <f t="shared" si="5"/>
        <v>0</v>
      </c>
    </row>
    <row r="27" spans="1:42" s="82" customFormat="1" ht="21.75" customHeight="1">
      <c r="A27" s="93" t="s">
        <v>37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6"/>
    </row>
    <row r="28" spans="1:42" s="57" customFormat="1" ht="13.5" customHeight="1">
      <c r="A28" s="58" t="s">
        <v>22</v>
      </c>
      <c r="B28" s="59" t="s">
        <v>23</v>
      </c>
      <c r="C28" s="59" t="s">
        <v>23</v>
      </c>
      <c r="D28" s="59" t="s">
        <v>24</v>
      </c>
      <c r="E28" s="59" t="s">
        <v>23</v>
      </c>
      <c r="F28" s="59" t="s">
        <v>24</v>
      </c>
      <c r="G28" s="60">
        <v>27439.7</v>
      </c>
      <c r="H28" s="60">
        <v>27439.7</v>
      </c>
      <c r="I28" s="60">
        <v>0</v>
      </c>
      <c r="J28" s="60">
        <v>0</v>
      </c>
      <c r="K28" s="61">
        <v>0</v>
      </c>
      <c r="L28" s="49"/>
      <c r="M28" s="50"/>
      <c r="N28" s="50"/>
      <c r="O28" s="50"/>
      <c r="P28" s="61"/>
      <c r="Q28" s="65">
        <f t="shared" si="3"/>
        <v>27439.7</v>
      </c>
      <c r="R28" s="60">
        <f t="shared" si="3"/>
        <v>27439.7</v>
      </c>
      <c r="S28" s="60">
        <f t="shared" si="3"/>
        <v>0</v>
      </c>
      <c r="T28" s="60">
        <f t="shared" si="3"/>
        <v>0</v>
      </c>
      <c r="U28" s="61">
        <f t="shared" si="3"/>
        <v>0</v>
      </c>
      <c r="V28" s="65">
        <f>AA28-Q28</f>
        <v>0</v>
      </c>
      <c r="W28" s="60">
        <f t="shared" ref="W28:Z35" si="8">AB28-R28</f>
        <v>0</v>
      </c>
      <c r="X28" s="60">
        <f t="shared" si="8"/>
        <v>0</v>
      </c>
      <c r="Y28" s="60">
        <f t="shared" si="8"/>
        <v>0</v>
      </c>
      <c r="Z28" s="61">
        <f t="shared" si="8"/>
        <v>0</v>
      </c>
      <c r="AA28" s="65">
        <v>27439.7</v>
      </c>
      <c r="AB28" s="60">
        <v>27439.7</v>
      </c>
      <c r="AC28" s="60">
        <v>0</v>
      </c>
      <c r="AD28" s="60">
        <v>0</v>
      </c>
      <c r="AE28" s="97">
        <v>0</v>
      </c>
      <c r="AF28" s="65"/>
      <c r="AG28" s="60"/>
      <c r="AH28" s="60"/>
      <c r="AI28" s="60"/>
      <c r="AJ28" s="61"/>
      <c r="AK28" s="65">
        <f t="shared" ref="AK28:AO91" si="9">AA28+AF28</f>
        <v>27439.7</v>
      </c>
      <c r="AL28" s="60">
        <f t="shared" si="9"/>
        <v>27439.7</v>
      </c>
      <c r="AM28" s="60">
        <f t="shared" si="9"/>
        <v>0</v>
      </c>
      <c r="AN28" s="60">
        <f t="shared" si="9"/>
        <v>0</v>
      </c>
      <c r="AO28" s="61">
        <f t="shared" si="9"/>
        <v>0</v>
      </c>
      <c r="AP28" s="104"/>
    </row>
    <row r="29" spans="1:42" s="57" customFormat="1" ht="13.5" customHeight="1">
      <c r="A29" s="58" t="s">
        <v>25</v>
      </c>
      <c r="B29" s="59">
        <v>1</v>
      </c>
      <c r="C29" s="59" t="s">
        <v>23</v>
      </c>
      <c r="D29" s="59" t="s">
        <v>24</v>
      </c>
      <c r="E29" s="59" t="s">
        <v>23</v>
      </c>
      <c r="F29" s="59" t="s">
        <v>24</v>
      </c>
      <c r="G29" s="60">
        <v>27439.7</v>
      </c>
      <c r="H29" s="60">
        <v>27439.7</v>
      </c>
      <c r="I29" s="60">
        <v>0</v>
      </c>
      <c r="J29" s="60">
        <v>0</v>
      </c>
      <c r="K29" s="61">
        <v>0</v>
      </c>
      <c r="L29" s="49"/>
      <c r="M29" s="50"/>
      <c r="N29" s="50"/>
      <c r="O29" s="50"/>
      <c r="P29" s="61"/>
      <c r="Q29" s="65">
        <f t="shared" si="3"/>
        <v>27439.7</v>
      </c>
      <c r="R29" s="60">
        <f t="shared" si="3"/>
        <v>27439.7</v>
      </c>
      <c r="S29" s="60">
        <f t="shared" si="3"/>
        <v>0</v>
      </c>
      <c r="T29" s="60">
        <f t="shared" si="3"/>
        <v>0</v>
      </c>
      <c r="U29" s="61">
        <f t="shared" si="3"/>
        <v>0</v>
      </c>
      <c r="V29" s="65">
        <f t="shared" ref="V29:V35" si="10">AA29-Q29</f>
        <v>0</v>
      </c>
      <c r="W29" s="60">
        <f t="shared" si="8"/>
        <v>0</v>
      </c>
      <c r="X29" s="60">
        <f t="shared" si="8"/>
        <v>0</v>
      </c>
      <c r="Y29" s="60">
        <f t="shared" si="8"/>
        <v>0</v>
      </c>
      <c r="Z29" s="61">
        <f t="shared" si="8"/>
        <v>0</v>
      </c>
      <c r="AA29" s="65">
        <v>27439.7</v>
      </c>
      <c r="AB29" s="60">
        <v>27439.7</v>
      </c>
      <c r="AC29" s="60">
        <v>0</v>
      </c>
      <c r="AD29" s="60">
        <v>0</v>
      </c>
      <c r="AE29" s="97">
        <v>0</v>
      </c>
      <c r="AF29" s="65"/>
      <c r="AG29" s="60"/>
      <c r="AH29" s="60"/>
      <c r="AI29" s="60"/>
      <c r="AJ29" s="61"/>
      <c r="AK29" s="65">
        <f t="shared" si="9"/>
        <v>27439.7</v>
      </c>
      <c r="AL29" s="60">
        <f t="shared" si="9"/>
        <v>27439.7</v>
      </c>
      <c r="AM29" s="60">
        <f t="shared" si="9"/>
        <v>0</v>
      </c>
      <c r="AN29" s="60">
        <f t="shared" si="9"/>
        <v>0</v>
      </c>
      <c r="AO29" s="61">
        <f t="shared" si="9"/>
        <v>0</v>
      </c>
      <c r="AP29" s="104"/>
    </row>
    <row r="30" spans="1:42" s="82" customFormat="1" ht="13.5" customHeight="1">
      <c r="A30" s="70" t="s">
        <v>26</v>
      </c>
      <c r="B30" s="71">
        <v>1</v>
      </c>
      <c r="C30" s="71" t="s">
        <v>23</v>
      </c>
      <c r="D30" s="71" t="s">
        <v>24</v>
      </c>
      <c r="E30" s="71" t="s">
        <v>23</v>
      </c>
      <c r="F30" s="71">
        <v>100</v>
      </c>
      <c r="G30" s="72">
        <v>26579.7</v>
      </c>
      <c r="H30" s="72">
        <v>26579.7</v>
      </c>
      <c r="I30" s="72">
        <v>0</v>
      </c>
      <c r="J30" s="72">
        <v>0</v>
      </c>
      <c r="K30" s="73">
        <v>0</v>
      </c>
      <c r="L30" s="74"/>
      <c r="M30" s="75"/>
      <c r="N30" s="75"/>
      <c r="O30" s="75"/>
      <c r="P30" s="73"/>
      <c r="Q30" s="77">
        <f t="shared" si="3"/>
        <v>26579.7</v>
      </c>
      <c r="R30" s="72">
        <f t="shared" si="3"/>
        <v>26579.7</v>
      </c>
      <c r="S30" s="72">
        <f t="shared" si="3"/>
        <v>0</v>
      </c>
      <c r="T30" s="72">
        <f t="shared" si="3"/>
        <v>0</v>
      </c>
      <c r="U30" s="73">
        <f t="shared" si="3"/>
        <v>0</v>
      </c>
      <c r="V30" s="77">
        <f t="shared" si="10"/>
        <v>0</v>
      </c>
      <c r="W30" s="72">
        <f t="shared" si="8"/>
        <v>0</v>
      </c>
      <c r="X30" s="72">
        <f t="shared" si="8"/>
        <v>0</v>
      </c>
      <c r="Y30" s="72">
        <f t="shared" si="8"/>
        <v>0</v>
      </c>
      <c r="Z30" s="73">
        <f t="shared" si="8"/>
        <v>0</v>
      </c>
      <c r="AA30" s="77">
        <v>26579.7</v>
      </c>
      <c r="AB30" s="72">
        <v>26579.7</v>
      </c>
      <c r="AC30" s="72">
        <v>0</v>
      </c>
      <c r="AD30" s="72">
        <v>0</v>
      </c>
      <c r="AE30" s="102">
        <v>0</v>
      </c>
      <c r="AF30" s="77"/>
      <c r="AG30" s="72"/>
      <c r="AH30" s="72"/>
      <c r="AI30" s="72"/>
      <c r="AJ30" s="73"/>
      <c r="AK30" s="77">
        <f t="shared" si="9"/>
        <v>26579.7</v>
      </c>
      <c r="AL30" s="72">
        <f t="shared" si="9"/>
        <v>26579.7</v>
      </c>
      <c r="AM30" s="72">
        <f t="shared" si="9"/>
        <v>0</v>
      </c>
      <c r="AN30" s="72">
        <f t="shared" si="9"/>
        <v>0</v>
      </c>
      <c r="AO30" s="73">
        <f t="shared" si="9"/>
        <v>0</v>
      </c>
      <c r="AP30" s="104"/>
    </row>
    <row r="31" spans="1:42" s="57" customFormat="1" ht="13.5" customHeight="1">
      <c r="A31" s="83" t="s">
        <v>27</v>
      </c>
      <c r="B31" s="84">
        <v>1</v>
      </c>
      <c r="C31" s="84" t="s">
        <v>23</v>
      </c>
      <c r="D31" s="84" t="s">
        <v>24</v>
      </c>
      <c r="E31" s="84" t="s">
        <v>23</v>
      </c>
      <c r="F31" s="85" t="s">
        <v>28</v>
      </c>
      <c r="G31" s="86">
        <v>17939.599999999999</v>
      </c>
      <c r="H31" s="86">
        <v>17939.599999999999</v>
      </c>
      <c r="I31" s="86">
        <v>0</v>
      </c>
      <c r="J31" s="86">
        <v>0</v>
      </c>
      <c r="K31" s="87">
        <v>0</v>
      </c>
      <c r="L31" s="49"/>
      <c r="M31" s="50"/>
      <c r="N31" s="50"/>
      <c r="O31" s="50"/>
      <c r="P31" s="87"/>
      <c r="Q31" s="88">
        <f t="shared" si="3"/>
        <v>17939.599999999999</v>
      </c>
      <c r="R31" s="86">
        <f t="shared" si="3"/>
        <v>17939.599999999999</v>
      </c>
      <c r="S31" s="86">
        <f t="shared" si="3"/>
        <v>0</v>
      </c>
      <c r="T31" s="86">
        <f t="shared" si="3"/>
        <v>0</v>
      </c>
      <c r="U31" s="87">
        <f t="shared" si="3"/>
        <v>0</v>
      </c>
      <c r="V31" s="88">
        <f t="shared" si="10"/>
        <v>0</v>
      </c>
      <c r="W31" s="86">
        <f t="shared" si="8"/>
        <v>0</v>
      </c>
      <c r="X31" s="86">
        <f t="shared" si="8"/>
        <v>0</v>
      </c>
      <c r="Y31" s="86">
        <f t="shared" si="8"/>
        <v>0</v>
      </c>
      <c r="Z31" s="87">
        <f t="shared" si="8"/>
        <v>0</v>
      </c>
      <c r="AA31" s="88">
        <v>17939.599999999999</v>
      </c>
      <c r="AB31" s="86">
        <v>17939.599999999999</v>
      </c>
      <c r="AC31" s="86">
        <v>0</v>
      </c>
      <c r="AD31" s="86">
        <v>0</v>
      </c>
      <c r="AE31" s="103">
        <v>0</v>
      </c>
      <c r="AF31" s="88"/>
      <c r="AG31" s="86"/>
      <c r="AH31" s="86"/>
      <c r="AI31" s="86"/>
      <c r="AJ31" s="87"/>
      <c r="AK31" s="88">
        <f t="shared" si="9"/>
        <v>17939.599999999999</v>
      </c>
      <c r="AL31" s="86">
        <f t="shared" si="9"/>
        <v>17939.599999999999</v>
      </c>
      <c r="AM31" s="86">
        <f t="shared" si="9"/>
        <v>0</v>
      </c>
      <c r="AN31" s="86">
        <f t="shared" si="9"/>
        <v>0</v>
      </c>
      <c r="AO31" s="87">
        <f t="shared" si="9"/>
        <v>0</v>
      </c>
      <c r="AP31" s="104"/>
    </row>
    <row r="32" spans="1:42" s="57" customFormat="1" ht="13.5" customHeight="1">
      <c r="A32" s="70" t="s">
        <v>29</v>
      </c>
      <c r="B32" s="71">
        <v>1</v>
      </c>
      <c r="C32" s="71" t="s">
        <v>23</v>
      </c>
      <c r="D32" s="71" t="s">
        <v>24</v>
      </c>
      <c r="E32" s="71" t="s">
        <v>23</v>
      </c>
      <c r="F32" s="71">
        <v>200</v>
      </c>
      <c r="G32" s="72">
        <v>860</v>
      </c>
      <c r="H32" s="72">
        <v>860</v>
      </c>
      <c r="I32" s="72">
        <v>0</v>
      </c>
      <c r="J32" s="72">
        <v>0</v>
      </c>
      <c r="K32" s="73">
        <v>0</v>
      </c>
      <c r="L32" s="49"/>
      <c r="M32" s="50"/>
      <c r="N32" s="50"/>
      <c r="O32" s="50"/>
      <c r="P32" s="73"/>
      <c r="Q32" s="77">
        <f t="shared" si="3"/>
        <v>860</v>
      </c>
      <c r="R32" s="72">
        <f t="shared" si="3"/>
        <v>860</v>
      </c>
      <c r="S32" s="72">
        <f t="shared" si="3"/>
        <v>0</v>
      </c>
      <c r="T32" s="72">
        <f t="shared" si="3"/>
        <v>0</v>
      </c>
      <c r="U32" s="73">
        <f t="shared" si="3"/>
        <v>0</v>
      </c>
      <c r="V32" s="77">
        <f t="shared" si="10"/>
        <v>0</v>
      </c>
      <c r="W32" s="72">
        <f t="shared" si="8"/>
        <v>0</v>
      </c>
      <c r="X32" s="72">
        <f t="shared" si="8"/>
        <v>0</v>
      </c>
      <c r="Y32" s="72">
        <f t="shared" si="8"/>
        <v>0</v>
      </c>
      <c r="Z32" s="73">
        <f t="shared" si="8"/>
        <v>0</v>
      </c>
      <c r="AA32" s="77">
        <v>860</v>
      </c>
      <c r="AB32" s="72">
        <v>860</v>
      </c>
      <c r="AC32" s="72">
        <v>0</v>
      </c>
      <c r="AD32" s="72">
        <v>0</v>
      </c>
      <c r="AE32" s="102">
        <v>0</v>
      </c>
      <c r="AF32" s="77"/>
      <c r="AG32" s="72"/>
      <c r="AH32" s="72"/>
      <c r="AI32" s="72"/>
      <c r="AJ32" s="73"/>
      <c r="AK32" s="77">
        <f t="shared" si="9"/>
        <v>860</v>
      </c>
      <c r="AL32" s="72">
        <f t="shared" si="9"/>
        <v>860</v>
      </c>
      <c r="AM32" s="72">
        <f t="shared" si="9"/>
        <v>0</v>
      </c>
      <c r="AN32" s="72">
        <f t="shared" si="9"/>
        <v>0</v>
      </c>
      <c r="AO32" s="73">
        <f t="shared" si="9"/>
        <v>0</v>
      </c>
      <c r="AP32" s="104"/>
    </row>
    <row r="33" spans="1:42" s="101" customFormat="1" ht="13.5" customHeight="1">
      <c r="A33" s="58" t="s">
        <v>38</v>
      </c>
      <c r="B33" s="59">
        <v>1</v>
      </c>
      <c r="C33" s="59">
        <v>3</v>
      </c>
      <c r="D33" s="59" t="s">
        <v>24</v>
      </c>
      <c r="E33" s="59" t="s">
        <v>23</v>
      </c>
      <c r="F33" s="59" t="s">
        <v>24</v>
      </c>
      <c r="G33" s="60">
        <v>27439.7</v>
      </c>
      <c r="H33" s="60">
        <v>27439.7</v>
      </c>
      <c r="I33" s="60">
        <v>0</v>
      </c>
      <c r="J33" s="60">
        <v>0</v>
      </c>
      <c r="K33" s="61">
        <v>0</v>
      </c>
      <c r="L33" s="98"/>
      <c r="M33" s="99"/>
      <c r="N33" s="99"/>
      <c r="O33" s="99"/>
      <c r="P33" s="61"/>
      <c r="Q33" s="65">
        <f t="shared" si="3"/>
        <v>27439.7</v>
      </c>
      <c r="R33" s="60">
        <f t="shared" si="3"/>
        <v>27439.7</v>
      </c>
      <c r="S33" s="60">
        <f t="shared" si="3"/>
        <v>0</v>
      </c>
      <c r="T33" s="60">
        <f t="shared" si="3"/>
        <v>0</v>
      </c>
      <c r="U33" s="61">
        <f t="shared" si="3"/>
        <v>0</v>
      </c>
      <c r="V33" s="65">
        <f t="shared" si="10"/>
        <v>0</v>
      </c>
      <c r="W33" s="60">
        <f t="shared" si="8"/>
        <v>0</v>
      </c>
      <c r="X33" s="60">
        <f t="shared" si="8"/>
        <v>0</v>
      </c>
      <c r="Y33" s="60">
        <f t="shared" si="8"/>
        <v>0</v>
      </c>
      <c r="Z33" s="61">
        <f t="shared" si="8"/>
        <v>0</v>
      </c>
      <c r="AA33" s="65">
        <v>27439.7</v>
      </c>
      <c r="AB33" s="60">
        <v>27439.7</v>
      </c>
      <c r="AC33" s="60">
        <v>0</v>
      </c>
      <c r="AD33" s="60">
        <v>0</v>
      </c>
      <c r="AE33" s="97">
        <v>0</v>
      </c>
      <c r="AF33" s="65"/>
      <c r="AG33" s="60"/>
      <c r="AH33" s="60"/>
      <c r="AI33" s="60"/>
      <c r="AJ33" s="61"/>
      <c r="AK33" s="65">
        <f t="shared" si="9"/>
        <v>27439.7</v>
      </c>
      <c r="AL33" s="60">
        <f t="shared" si="9"/>
        <v>27439.7</v>
      </c>
      <c r="AM33" s="60">
        <f t="shared" si="9"/>
        <v>0</v>
      </c>
      <c r="AN33" s="60">
        <f t="shared" si="9"/>
        <v>0</v>
      </c>
      <c r="AO33" s="61">
        <f t="shared" si="9"/>
        <v>0</v>
      </c>
      <c r="AP33" s="104"/>
    </row>
    <row r="34" spans="1:42" s="82" customFormat="1" ht="13.5" customHeight="1">
      <c r="A34" s="70" t="s">
        <v>39</v>
      </c>
      <c r="B34" s="71">
        <v>1</v>
      </c>
      <c r="C34" s="71">
        <v>3</v>
      </c>
      <c r="D34" s="71">
        <v>5</v>
      </c>
      <c r="E34" s="71" t="s">
        <v>23</v>
      </c>
      <c r="F34" s="71" t="s">
        <v>24</v>
      </c>
      <c r="G34" s="72">
        <v>27439.7</v>
      </c>
      <c r="H34" s="72">
        <v>27439.7</v>
      </c>
      <c r="I34" s="72">
        <v>0</v>
      </c>
      <c r="J34" s="72">
        <v>0</v>
      </c>
      <c r="K34" s="73">
        <v>0</v>
      </c>
      <c r="L34" s="74"/>
      <c r="M34" s="75"/>
      <c r="N34" s="75"/>
      <c r="O34" s="75"/>
      <c r="P34" s="73"/>
      <c r="Q34" s="77">
        <f t="shared" si="3"/>
        <v>27439.7</v>
      </c>
      <c r="R34" s="72">
        <f t="shared" si="3"/>
        <v>27439.7</v>
      </c>
      <c r="S34" s="72">
        <f t="shared" si="3"/>
        <v>0</v>
      </c>
      <c r="T34" s="72">
        <f t="shared" si="3"/>
        <v>0</v>
      </c>
      <c r="U34" s="73">
        <f t="shared" si="3"/>
        <v>0</v>
      </c>
      <c r="V34" s="77">
        <f t="shared" si="10"/>
        <v>0</v>
      </c>
      <c r="W34" s="72">
        <f t="shared" si="8"/>
        <v>0</v>
      </c>
      <c r="X34" s="72">
        <f t="shared" si="8"/>
        <v>0</v>
      </c>
      <c r="Y34" s="72">
        <f t="shared" si="8"/>
        <v>0</v>
      </c>
      <c r="Z34" s="73">
        <f t="shared" si="8"/>
        <v>0</v>
      </c>
      <c r="AA34" s="77">
        <v>27439.7</v>
      </c>
      <c r="AB34" s="72">
        <v>27439.7</v>
      </c>
      <c r="AC34" s="72">
        <v>0</v>
      </c>
      <c r="AD34" s="72">
        <v>0</v>
      </c>
      <c r="AE34" s="102">
        <v>0</v>
      </c>
      <c r="AF34" s="77"/>
      <c r="AG34" s="72"/>
      <c r="AH34" s="72"/>
      <c r="AI34" s="72"/>
      <c r="AJ34" s="73"/>
      <c r="AK34" s="77">
        <f t="shared" si="9"/>
        <v>27439.7</v>
      </c>
      <c r="AL34" s="72">
        <f t="shared" si="9"/>
        <v>27439.7</v>
      </c>
      <c r="AM34" s="72">
        <f t="shared" si="9"/>
        <v>0</v>
      </c>
      <c r="AN34" s="72">
        <f t="shared" si="9"/>
        <v>0</v>
      </c>
      <c r="AO34" s="73">
        <f t="shared" si="9"/>
        <v>0</v>
      </c>
      <c r="AP34" s="104"/>
    </row>
    <row r="35" spans="1:42" s="82" customFormat="1" ht="13.5" customHeight="1">
      <c r="A35" s="70" t="s">
        <v>40</v>
      </c>
      <c r="B35" s="71">
        <v>1</v>
      </c>
      <c r="C35" s="71">
        <v>3</v>
      </c>
      <c r="D35" s="71">
        <v>5</v>
      </c>
      <c r="E35" s="71">
        <v>10</v>
      </c>
      <c r="F35" s="71" t="s">
        <v>24</v>
      </c>
      <c r="G35" s="72">
        <v>27439.7</v>
      </c>
      <c r="H35" s="72">
        <v>27439.7</v>
      </c>
      <c r="I35" s="72">
        <v>0</v>
      </c>
      <c r="J35" s="72">
        <v>0</v>
      </c>
      <c r="K35" s="73">
        <v>0</v>
      </c>
      <c r="L35" s="74"/>
      <c r="M35" s="75"/>
      <c r="N35" s="75"/>
      <c r="O35" s="75"/>
      <c r="P35" s="73"/>
      <c r="Q35" s="77">
        <f t="shared" si="3"/>
        <v>27439.7</v>
      </c>
      <c r="R35" s="72">
        <f t="shared" si="3"/>
        <v>27439.7</v>
      </c>
      <c r="S35" s="72">
        <f t="shared" si="3"/>
        <v>0</v>
      </c>
      <c r="T35" s="72">
        <f t="shared" si="3"/>
        <v>0</v>
      </c>
      <c r="U35" s="73">
        <f t="shared" si="3"/>
        <v>0</v>
      </c>
      <c r="V35" s="77">
        <f t="shared" si="10"/>
        <v>0</v>
      </c>
      <c r="W35" s="72">
        <f t="shared" si="8"/>
        <v>0</v>
      </c>
      <c r="X35" s="72">
        <f t="shared" si="8"/>
        <v>0</v>
      </c>
      <c r="Y35" s="72">
        <f t="shared" si="8"/>
        <v>0</v>
      </c>
      <c r="Z35" s="73">
        <f t="shared" si="8"/>
        <v>0</v>
      </c>
      <c r="AA35" s="77">
        <v>27439.7</v>
      </c>
      <c r="AB35" s="72">
        <v>27439.7</v>
      </c>
      <c r="AC35" s="72">
        <v>0</v>
      </c>
      <c r="AD35" s="72">
        <v>0</v>
      </c>
      <c r="AE35" s="102">
        <v>0</v>
      </c>
      <c r="AF35" s="77"/>
      <c r="AG35" s="72"/>
      <c r="AH35" s="72"/>
      <c r="AI35" s="72"/>
      <c r="AJ35" s="73"/>
      <c r="AK35" s="77">
        <f t="shared" si="9"/>
        <v>27439.7</v>
      </c>
      <c r="AL35" s="72">
        <f t="shared" si="9"/>
        <v>27439.7</v>
      </c>
      <c r="AM35" s="72">
        <f t="shared" si="9"/>
        <v>0</v>
      </c>
      <c r="AN35" s="72">
        <f t="shared" si="9"/>
        <v>0</v>
      </c>
      <c r="AO35" s="73">
        <f t="shared" si="9"/>
        <v>0</v>
      </c>
      <c r="AP35" s="104"/>
    </row>
    <row r="36" spans="1:42" s="105" customFormat="1" ht="25.5" customHeight="1">
      <c r="A36" s="93" t="s">
        <v>41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6"/>
    </row>
    <row r="37" spans="1:42" s="106" customFormat="1" ht="13.5" customHeight="1">
      <c r="A37" s="58" t="s">
        <v>22</v>
      </c>
      <c r="B37" s="59" t="s">
        <v>23</v>
      </c>
      <c r="C37" s="59" t="s">
        <v>23</v>
      </c>
      <c r="D37" s="59" t="s">
        <v>24</v>
      </c>
      <c r="E37" s="59" t="s">
        <v>23</v>
      </c>
      <c r="F37" s="59" t="s">
        <v>24</v>
      </c>
      <c r="G37" s="60">
        <v>261888.5</v>
      </c>
      <c r="H37" s="60">
        <v>167059.79999999999</v>
      </c>
      <c r="I37" s="60">
        <v>54028.7</v>
      </c>
      <c r="J37" s="60">
        <v>0</v>
      </c>
      <c r="K37" s="61">
        <v>40800</v>
      </c>
      <c r="L37" s="49"/>
      <c r="M37" s="50"/>
      <c r="N37" s="50"/>
      <c r="O37" s="50"/>
      <c r="P37" s="51"/>
      <c r="Q37" s="65">
        <f t="shared" si="3"/>
        <v>261888.5</v>
      </c>
      <c r="R37" s="60">
        <f t="shared" si="3"/>
        <v>167059.79999999999</v>
      </c>
      <c r="S37" s="60">
        <f t="shared" si="3"/>
        <v>54028.7</v>
      </c>
      <c r="T37" s="60">
        <f t="shared" si="3"/>
        <v>0</v>
      </c>
      <c r="U37" s="61">
        <f t="shared" si="3"/>
        <v>40800</v>
      </c>
      <c r="V37" s="65">
        <f>AA37-Q37</f>
        <v>717.90000000002328</v>
      </c>
      <c r="W37" s="60">
        <f t="shared" ref="W37:Z52" si="11">AB37-R37</f>
        <v>4316.5</v>
      </c>
      <c r="X37" s="60">
        <f t="shared" si="11"/>
        <v>-3598.5999999999985</v>
      </c>
      <c r="Y37" s="60">
        <f t="shared" si="11"/>
        <v>0</v>
      </c>
      <c r="Z37" s="61">
        <f t="shared" si="11"/>
        <v>0</v>
      </c>
      <c r="AA37" s="65">
        <v>262606.40000000002</v>
      </c>
      <c r="AB37" s="60">
        <v>171376.3</v>
      </c>
      <c r="AC37" s="60">
        <v>50430.1</v>
      </c>
      <c r="AD37" s="60">
        <v>0</v>
      </c>
      <c r="AE37" s="97">
        <v>40800</v>
      </c>
      <c r="AF37" s="65">
        <f t="shared" ref="AF37:AF47" si="12">AG37+AH37+AI37+AJ37</f>
        <v>18000</v>
      </c>
      <c r="AG37" s="60">
        <f>AG38+AG40</f>
        <v>18000</v>
      </c>
      <c r="AH37" s="60"/>
      <c r="AI37" s="60"/>
      <c r="AJ37" s="61"/>
      <c r="AK37" s="65">
        <f t="shared" si="9"/>
        <v>280606.40000000002</v>
      </c>
      <c r="AL37" s="60">
        <f t="shared" si="9"/>
        <v>189376.3</v>
      </c>
      <c r="AM37" s="60">
        <f t="shared" si="9"/>
        <v>50430.1</v>
      </c>
      <c r="AN37" s="60">
        <f t="shared" si="9"/>
        <v>0</v>
      </c>
      <c r="AO37" s="61">
        <f t="shared" si="9"/>
        <v>40800</v>
      </c>
    </row>
    <row r="38" spans="1:42" s="107" customFormat="1" ht="13.5" customHeight="1">
      <c r="A38" s="70" t="s">
        <v>26</v>
      </c>
      <c r="B38" s="71" t="s">
        <v>23</v>
      </c>
      <c r="C38" s="71" t="s">
        <v>23</v>
      </c>
      <c r="D38" s="71" t="s">
        <v>24</v>
      </c>
      <c r="E38" s="71" t="s">
        <v>23</v>
      </c>
      <c r="F38" s="71">
        <v>100</v>
      </c>
      <c r="G38" s="72">
        <v>207568.1</v>
      </c>
      <c r="H38" s="72">
        <v>153575.6</v>
      </c>
      <c r="I38" s="72">
        <v>53992.5</v>
      </c>
      <c r="J38" s="72">
        <v>0</v>
      </c>
      <c r="K38" s="73">
        <v>0</v>
      </c>
      <c r="L38" s="62"/>
      <c r="M38" s="63"/>
      <c r="N38" s="63"/>
      <c r="O38" s="63"/>
      <c r="P38" s="64"/>
      <c r="Q38" s="77">
        <f t="shared" si="3"/>
        <v>207568.1</v>
      </c>
      <c r="R38" s="72">
        <f t="shared" si="3"/>
        <v>153575.6</v>
      </c>
      <c r="S38" s="72">
        <f t="shared" si="3"/>
        <v>53992.5</v>
      </c>
      <c r="T38" s="72">
        <f t="shared" si="3"/>
        <v>0</v>
      </c>
      <c r="U38" s="73">
        <f t="shared" si="3"/>
        <v>0</v>
      </c>
      <c r="V38" s="77">
        <f t="shared" ref="V38:Z74" si="13">AA38-Q38</f>
        <v>-1688.8999999999942</v>
      </c>
      <c r="W38" s="72">
        <f t="shared" si="11"/>
        <v>2005.6999999999825</v>
      </c>
      <c r="X38" s="72">
        <f t="shared" si="11"/>
        <v>-3694.5999999999985</v>
      </c>
      <c r="Y38" s="72">
        <f t="shared" si="11"/>
        <v>0</v>
      </c>
      <c r="Z38" s="73">
        <f t="shared" si="11"/>
        <v>0</v>
      </c>
      <c r="AA38" s="77">
        <v>205879.2</v>
      </c>
      <c r="AB38" s="72">
        <v>155581.29999999999</v>
      </c>
      <c r="AC38" s="72">
        <v>50297.9</v>
      </c>
      <c r="AD38" s="72">
        <v>0</v>
      </c>
      <c r="AE38" s="102">
        <v>0</v>
      </c>
      <c r="AF38" s="77">
        <f t="shared" si="12"/>
        <v>0</v>
      </c>
      <c r="AG38" s="72"/>
      <c r="AH38" s="72"/>
      <c r="AI38" s="72"/>
      <c r="AJ38" s="73"/>
      <c r="AK38" s="77">
        <f t="shared" si="9"/>
        <v>205879.2</v>
      </c>
      <c r="AL38" s="72">
        <f t="shared" si="9"/>
        <v>155581.29999999999</v>
      </c>
      <c r="AM38" s="72">
        <f t="shared" si="9"/>
        <v>50297.9</v>
      </c>
      <c r="AN38" s="72">
        <f t="shared" si="9"/>
        <v>0</v>
      </c>
      <c r="AO38" s="73">
        <f t="shared" si="9"/>
        <v>0</v>
      </c>
    </row>
    <row r="39" spans="1:42" s="108" customFormat="1" ht="13.5" customHeight="1">
      <c r="A39" s="83" t="s">
        <v>27</v>
      </c>
      <c r="B39" s="84" t="s">
        <v>23</v>
      </c>
      <c r="C39" s="84" t="s">
        <v>23</v>
      </c>
      <c r="D39" s="84" t="s">
        <v>24</v>
      </c>
      <c r="E39" s="84" t="s">
        <v>23</v>
      </c>
      <c r="F39" s="85" t="s">
        <v>28</v>
      </c>
      <c r="G39" s="86">
        <v>84508.2</v>
      </c>
      <c r="H39" s="86">
        <v>65359.8</v>
      </c>
      <c r="I39" s="86">
        <v>19148.400000000001</v>
      </c>
      <c r="J39" s="86">
        <v>0</v>
      </c>
      <c r="K39" s="87">
        <v>0</v>
      </c>
      <c r="L39" s="74"/>
      <c r="M39" s="75"/>
      <c r="N39" s="75"/>
      <c r="O39" s="75"/>
      <c r="P39" s="76"/>
      <c r="Q39" s="88">
        <f t="shared" si="3"/>
        <v>84508.2</v>
      </c>
      <c r="R39" s="86">
        <f t="shared" si="3"/>
        <v>65359.8</v>
      </c>
      <c r="S39" s="86">
        <f t="shared" si="3"/>
        <v>19148.400000000001</v>
      </c>
      <c r="T39" s="86">
        <f t="shared" si="3"/>
        <v>0</v>
      </c>
      <c r="U39" s="87">
        <f t="shared" si="3"/>
        <v>0</v>
      </c>
      <c r="V39" s="88">
        <f t="shared" si="13"/>
        <v>-492.89999999999418</v>
      </c>
      <c r="W39" s="86">
        <f t="shared" si="11"/>
        <v>-488.10000000000582</v>
      </c>
      <c r="X39" s="86">
        <f t="shared" si="11"/>
        <v>-4.8000000000029104</v>
      </c>
      <c r="Y39" s="86">
        <f t="shared" si="11"/>
        <v>0</v>
      </c>
      <c r="Z39" s="87">
        <f t="shared" si="11"/>
        <v>0</v>
      </c>
      <c r="AA39" s="88">
        <v>84015.3</v>
      </c>
      <c r="AB39" s="86">
        <v>64871.7</v>
      </c>
      <c r="AC39" s="86">
        <v>19143.599999999999</v>
      </c>
      <c r="AD39" s="86">
        <v>0</v>
      </c>
      <c r="AE39" s="103">
        <v>0</v>
      </c>
      <c r="AF39" s="77">
        <f t="shared" si="12"/>
        <v>0</v>
      </c>
      <c r="AG39" s="86"/>
      <c r="AH39" s="86"/>
      <c r="AI39" s="86"/>
      <c r="AJ39" s="87"/>
      <c r="AK39" s="88">
        <f t="shared" si="9"/>
        <v>84015.3</v>
      </c>
      <c r="AL39" s="86">
        <f t="shared" si="9"/>
        <v>64871.7</v>
      </c>
      <c r="AM39" s="86">
        <f t="shared" si="9"/>
        <v>19143.599999999999</v>
      </c>
      <c r="AN39" s="86">
        <f t="shared" si="9"/>
        <v>0</v>
      </c>
      <c r="AO39" s="87">
        <f t="shared" si="9"/>
        <v>0</v>
      </c>
    </row>
    <row r="40" spans="1:42" s="107" customFormat="1" ht="13.5" customHeight="1">
      <c r="A40" s="70" t="s">
        <v>29</v>
      </c>
      <c r="B40" s="71" t="s">
        <v>23</v>
      </c>
      <c r="C40" s="71" t="s">
        <v>23</v>
      </c>
      <c r="D40" s="71" t="s">
        <v>24</v>
      </c>
      <c r="E40" s="71" t="s">
        <v>23</v>
      </c>
      <c r="F40" s="71">
        <v>200</v>
      </c>
      <c r="G40" s="72">
        <v>54320.4</v>
      </c>
      <c r="H40" s="72">
        <v>13484.2</v>
      </c>
      <c r="I40" s="72">
        <v>36.200000000000003</v>
      </c>
      <c r="J40" s="72">
        <v>0</v>
      </c>
      <c r="K40" s="73">
        <v>40800</v>
      </c>
      <c r="L40" s="62"/>
      <c r="M40" s="63"/>
      <c r="N40" s="63"/>
      <c r="O40" s="63"/>
      <c r="P40" s="64"/>
      <c r="Q40" s="77">
        <f t="shared" si="3"/>
        <v>54320.4</v>
      </c>
      <c r="R40" s="72">
        <f t="shared" si="3"/>
        <v>13484.2</v>
      </c>
      <c r="S40" s="72">
        <f t="shared" si="3"/>
        <v>36.200000000000003</v>
      </c>
      <c r="T40" s="72">
        <f t="shared" si="3"/>
        <v>0</v>
      </c>
      <c r="U40" s="73">
        <f t="shared" si="3"/>
        <v>40800</v>
      </c>
      <c r="V40" s="77">
        <f t="shared" si="13"/>
        <v>2406.7999999999956</v>
      </c>
      <c r="W40" s="72">
        <f t="shared" si="11"/>
        <v>2310.7999999999993</v>
      </c>
      <c r="X40" s="72">
        <f t="shared" si="11"/>
        <v>95.999999999999986</v>
      </c>
      <c r="Y40" s="72">
        <f t="shared" si="11"/>
        <v>0</v>
      </c>
      <c r="Z40" s="73">
        <f t="shared" si="11"/>
        <v>0</v>
      </c>
      <c r="AA40" s="77">
        <v>56727.199999999997</v>
      </c>
      <c r="AB40" s="72">
        <v>15795</v>
      </c>
      <c r="AC40" s="72">
        <v>132.19999999999999</v>
      </c>
      <c r="AD40" s="72">
        <v>0</v>
      </c>
      <c r="AE40" s="102">
        <v>40800</v>
      </c>
      <c r="AF40" s="77">
        <f t="shared" si="12"/>
        <v>18000</v>
      </c>
      <c r="AG40" s="72">
        <f>AG44</f>
        <v>18000</v>
      </c>
      <c r="AH40" s="72"/>
      <c r="AI40" s="72"/>
      <c r="AJ40" s="73"/>
      <c r="AK40" s="77">
        <f t="shared" si="9"/>
        <v>74727.199999999997</v>
      </c>
      <c r="AL40" s="72">
        <f t="shared" si="9"/>
        <v>33795</v>
      </c>
      <c r="AM40" s="72">
        <f t="shared" si="9"/>
        <v>132.19999999999999</v>
      </c>
      <c r="AN40" s="72">
        <f t="shared" si="9"/>
        <v>0</v>
      </c>
      <c r="AO40" s="73">
        <f t="shared" si="9"/>
        <v>40800</v>
      </c>
    </row>
    <row r="41" spans="1:42" s="106" customFormat="1" ht="27" customHeight="1">
      <c r="A41" s="58" t="s">
        <v>25</v>
      </c>
      <c r="B41" s="59">
        <v>1</v>
      </c>
      <c r="C41" s="59" t="s">
        <v>23</v>
      </c>
      <c r="D41" s="59" t="s">
        <v>24</v>
      </c>
      <c r="E41" s="59" t="s">
        <v>23</v>
      </c>
      <c r="F41" s="59" t="s">
        <v>24</v>
      </c>
      <c r="G41" s="60">
        <v>227386.2</v>
      </c>
      <c r="H41" s="60">
        <v>133402.20000000001</v>
      </c>
      <c r="I41" s="60">
        <v>53184</v>
      </c>
      <c r="J41" s="60">
        <v>0</v>
      </c>
      <c r="K41" s="61">
        <v>40800</v>
      </c>
      <c r="L41" s="49"/>
      <c r="M41" s="50"/>
      <c r="N41" s="50"/>
      <c r="O41" s="50"/>
      <c r="P41" s="51"/>
      <c r="Q41" s="65">
        <f t="shared" si="3"/>
        <v>227386.2</v>
      </c>
      <c r="R41" s="60">
        <f t="shared" si="3"/>
        <v>133402.20000000001</v>
      </c>
      <c r="S41" s="60">
        <f t="shared" si="3"/>
        <v>53184</v>
      </c>
      <c r="T41" s="60">
        <f t="shared" si="3"/>
        <v>0</v>
      </c>
      <c r="U41" s="61">
        <f t="shared" si="3"/>
        <v>40800</v>
      </c>
      <c r="V41" s="65">
        <f t="shared" si="13"/>
        <v>-556.60000000000582</v>
      </c>
      <c r="W41" s="60">
        <f t="shared" si="11"/>
        <v>3000</v>
      </c>
      <c r="X41" s="60">
        <f t="shared" si="11"/>
        <v>-3556.5999999999985</v>
      </c>
      <c r="Y41" s="60">
        <f t="shared" si="11"/>
        <v>0</v>
      </c>
      <c r="Z41" s="61">
        <f t="shared" si="11"/>
        <v>0</v>
      </c>
      <c r="AA41" s="65">
        <v>226829.6</v>
      </c>
      <c r="AB41" s="60">
        <v>136402.20000000001</v>
      </c>
      <c r="AC41" s="60">
        <v>49627.4</v>
      </c>
      <c r="AD41" s="60">
        <v>0</v>
      </c>
      <c r="AE41" s="97">
        <v>40800</v>
      </c>
      <c r="AF41" s="65">
        <f t="shared" si="12"/>
        <v>18000</v>
      </c>
      <c r="AG41" s="60">
        <f>AG42+AG44</f>
        <v>18000</v>
      </c>
      <c r="AH41" s="60"/>
      <c r="AI41" s="60"/>
      <c r="AJ41" s="61"/>
      <c r="AK41" s="65">
        <f t="shared" si="9"/>
        <v>244829.6</v>
      </c>
      <c r="AL41" s="60">
        <f t="shared" si="9"/>
        <v>154402.20000000001</v>
      </c>
      <c r="AM41" s="60">
        <f t="shared" si="9"/>
        <v>49627.4</v>
      </c>
      <c r="AN41" s="60">
        <f t="shared" si="9"/>
        <v>0</v>
      </c>
      <c r="AO41" s="61">
        <f t="shared" si="9"/>
        <v>40800</v>
      </c>
    </row>
    <row r="42" spans="1:42" s="108" customFormat="1" ht="13.5" customHeight="1">
      <c r="A42" s="70" t="s">
        <v>26</v>
      </c>
      <c r="B42" s="71">
        <v>1</v>
      </c>
      <c r="C42" s="71" t="s">
        <v>23</v>
      </c>
      <c r="D42" s="71" t="s">
        <v>24</v>
      </c>
      <c r="E42" s="71" t="s">
        <v>23</v>
      </c>
      <c r="F42" s="71">
        <v>100</v>
      </c>
      <c r="G42" s="72">
        <v>178586.2</v>
      </c>
      <c r="H42" s="72">
        <v>125402.2</v>
      </c>
      <c r="I42" s="72">
        <v>53184</v>
      </c>
      <c r="J42" s="72">
        <v>0</v>
      </c>
      <c r="K42" s="73">
        <v>0</v>
      </c>
      <c r="L42" s="74"/>
      <c r="M42" s="75"/>
      <c r="N42" s="75"/>
      <c r="O42" s="75"/>
      <c r="P42" s="76"/>
      <c r="Q42" s="77">
        <f t="shared" si="3"/>
        <v>178586.2</v>
      </c>
      <c r="R42" s="72">
        <f t="shared" si="3"/>
        <v>125402.2</v>
      </c>
      <c r="S42" s="72">
        <f t="shared" si="3"/>
        <v>53184</v>
      </c>
      <c r="T42" s="72">
        <f t="shared" si="3"/>
        <v>0</v>
      </c>
      <c r="U42" s="73">
        <f t="shared" si="3"/>
        <v>0</v>
      </c>
      <c r="V42" s="77">
        <f t="shared" si="13"/>
        <v>-2963.4000000000233</v>
      </c>
      <c r="W42" s="72">
        <f t="shared" si="11"/>
        <v>689.19999999999709</v>
      </c>
      <c r="X42" s="72">
        <f t="shared" si="11"/>
        <v>-3652.5999999999985</v>
      </c>
      <c r="Y42" s="72">
        <f t="shared" si="11"/>
        <v>0</v>
      </c>
      <c r="Z42" s="73">
        <f t="shared" si="11"/>
        <v>0</v>
      </c>
      <c r="AA42" s="77">
        <v>175622.8</v>
      </c>
      <c r="AB42" s="72">
        <v>126091.4</v>
      </c>
      <c r="AC42" s="72">
        <v>49531.4</v>
      </c>
      <c r="AD42" s="72">
        <v>0</v>
      </c>
      <c r="AE42" s="102">
        <v>0</v>
      </c>
      <c r="AF42" s="77">
        <f t="shared" si="12"/>
        <v>0</v>
      </c>
      <c r="AG42" s="72"/>
      <c r="AH42" s="72"/>
      <c r="AI42" s="72"/>
      <c r="AJ42" s="73"/>
      <c r="AK42" s="77">
        <f t="shared" si="9"/>
        <v>175622.8</v>
      </c>
      <c r="AL42" s="72">
        <f t="shared" si="9"/>
        <v>126091.4</v>
      </c>
      <c r="AM42" s="72">
        <f t="shared" si="9"/>
        <v>49531.4</v>
      </c>
      <c r="AN42" s="72">
        <f t="shared" si="9"/>
        <v>0</v>
      </c>
      <c r="AO42" s="73">
        <f t="shared" si="9"/>
        <v>0</v>
      </c>
    </row>
    <row r="43" spans="1:42" s="57" customFormat="1" ht="13.5" customHeight="1">
      <c r="A43" s="83" t="s">
        <v>27</v>
      </c>
      <c r="B43" s="84">
        <v>1</v>
      </c>
      <c r="C43" s="84" t="s">
        <v>23</v>
      </c>
      <c r="D43" s="84" t="s">
        <v>24</v>
      </c>
      <c r="E43" s="84" t="s">
        <v>23</v>
      </c>
      <c r="F43" s="85" t="s">
        <v>28</v>
      </c>
      <c r="G43" s="86">
        <v>80328.899999999994</v>
      </c>
      <c r="H43" s="86">
        <v>61384.3</v>
      </c>
      <c r="I43" s="86">
        <v>18944.599999999999</v>
      </c>
      <c r="J43" s="86">
        <v>0</v>
      </c>
      <c r="K43" s="87">
        <v>0</v>
      </c>
      <c r="L43" s="49"/>
      <c r="M43" s="50"/>
      <c r="N43" s="50"/>
      <c r="O43" s="50"/>
      <c r="P43" s="51"/>
      <c r="Q43" s="88">
        <f t="shared" si="3"/>
        <v>80328.899999999994</v>
      </c>
      <c r="R43" s="86">
        <f t="shared" si="3"/>
        <v>61384.3</v>
      </c>
      <c r="S43" s="86">
        <f t="shared" si="3"/>
        <v>18944.599999999999</v>
      </c>
      <c r="T43" s="86">
        <f t="shared" si="3"/>
        <v>0</v>
      </c>
      <c r="U43" s="87">
        <f t="shared" si="3"/>
        <v>0</v>
      </c>
      <c r="V43" s="88">
        <f t="shared" si="13"/>
        <v>-561.89999999999418</v>
      </c>
      <c r="W43" s="86">
        <f t="shared" si="11"/>
        <v>-557.10000000000582</v>
      </c>
      <c r="X43" s="86">
        <f t="shared" si="11"/>
        <v>-4.7999999999992724</v>
      </c>
      <c r="Y43" s="86">
        <f t="shared" si="11"/>
        <v>0</v>
      </c>
      <c r="Z43" s="87">
        <f t="shared" si="11"/>
        <v>0</v>
      </c>
      <c r="AA43" s="88">
        <v>79767</v>
      </c>
      <c r="AB43" s="86">
        <v>60827.199999999997</v>
      </c>
      <c r="AC43" s="86">
        <v>18939.8</v>
      </c>
      <c r="AD43" s="86">
        <v>0</v>
      </c>
      <c r="AE43" s="103">
        <v>0</v>
      </c>
      <c r="AF43" s="77">
        <f t="shared" si="12"/>
        <v>0</v>
      </c>
      <c r="AG43" s="86"/>
      <c r="AH43" s="86"/>
      <c r="AI43" s="86"/>
      <c r="AJ43" s="87"/>
      <c r="AK43" s="88">
        <f t="shared" si="9"/>
        <v>79767</v>
      </c>
      <c r="AL43" s="86">
        <f t="shared" si="9"/>
        <v>60827.199999999997</v>
      </c>
      <c r="AM43" s="86">
        <f t="shared" si="9"/>
        <v>18939.8</v>
      </c>
      <c r="AN43" s="86">
        <f t="shared" si="9"/>
        <v>0</v>
      </c>
      <c r="AO43" s="87">
        <f t="shared" si="9"/>
        <v>0</v>
      </c>
    </row>
    <row r="44" spans="1:42" s="82" customFormat="1" ht="13.5" customHeight="1">
      <c r="A44" s="70" t="s">
        <v>29</v>
      </c>
      <c r="B44" s="71">
        <v>1</v>
      </c>
      <c r="C44" s="71" t="s">
        <v>23</v>
      </c>
      <c r="D44" s="71" t="s">
        <v>24</v>
      </c>
      <c r="E44" s="71" t="s">
        <v>23</v>
      </c>
      <c r="F44" s="71">
        <v>200</v>
      </c>
      <c r="G44" s="72">
        <v>48800</v>
      </c>
      <c r="H44" s="72">
        <v>8000</v>
      </c>
      <c r="I44" s="72">
        <v>0</v>
      </c>
      <c r="J44" s="72">
        <v>0</v>
      </c>
      <c r="K44" s="73">
        <v>40800</v>
      </c>
      <c r="L44" s="74"/>
      <c r="M44" s="75"/>
      <c r="N44" s="75"/>
      <c r="O44" s="75"/>
      <c r="P44" s="76"/>
      <c r="Q44" s="77">
        <f t="shared" si="3"/>
        <v>48800</v>
      </c>
      <c r="R44" s="72">
        <f t="shared" si="3"/>
        <v>8000</v>
      </c>
      <c r="S44" s="72">
        <f t="shared" si="3"/>
        <v>0</v>
      </c>
      <c r="T44" s="72">
        <f t="shared" si="3"/>
        <v>0</v>
      </c>
      <c r="U44" s="73">
        <f t="shared" si="3"/>
        <v>40800</v>
      </c>
      <c r="V44" s="77">
        <f t="shared" si="13"/>
        <v>2406.8000000000029</v>
      </c>
      <c r="W44" s="72">
        <f t="shared" si="11"/>
        <v>2310.7999999999993</v>
      </c>
      <c r="X44" s="72">
        <f t="shared" si="11"/>
        <v>96</v>
      </c>
      <c r="Y44" s="72">
        <f t="shared" si="11"/>
        <v>0</v>
      </c>
      <c r="Z44" s="73">
        <f t="shared" si="11"/>
        <v>0</v>
      </c>
      <c r="AA44" s="77">
        <v>51206.8</v>
      </c>
      <c r="AB44" s="72">
        <v>10310.799999999999</v>
      </c>
      <c r="AC44" s="72">
        <v>96</v>
      </c>
      <c r="AD44" s="72">
        <v>0</v>
      </c>
      <c r="AE44" s="102">
        <v>40800</v>
      </c>
      <c r="AF44" s="77">
        <f t="shared" si="12"/>
        <v>18000</v>
      </c>
      <c r="AG44" s="72">
        <f>AG45</f>
        <v>18000</v>
      </c>
      <c r="AH44" s="72"/>
      <c r="AI44" s="72"/>
      <c r="AJ44" s="73"/>
      <c r="AK44" s="77">
        <f t="shared" si="9"/>
        <v>69206.8</v>
      </c>
      <c r="AL44" s="72">
        <f t="shared" si="9"/>
        <v>28310.799999999999</v>
      </c>
      <c r="AM44" s="72">
        <f t="shared" si="9"/>
        <v>96</v>
      </c>
      <c r="AN44" s="72">
        <f t="shared" si="9"/>
        <v>0</v>
      </c>
      <c r="AO44" s="73">
        <f t="shared" si="9"/>
        <v>40800</v>
      </c>
    </row>
    <row r="45" spans="1:42" s="101" customFormat="1" ht="13.5" customHeight="1">
      <c r="A45" s="58" t="s">
        <v>34</v>
      </c>
      <c r="B45" s="59">
        <v>1</v>
      </c>
      <c r="C45" s="59">
        <v>2</v>
      </c>
      <c r="D45" s="59" t="s">
        <v>24</v>
      </c>
      <c r="E45" s="59" t="s">
        <v>23</v>
      </c>
      <c r="F45" s="59" t="s">
        <v>24</v>
      </c>
      <c r="G45" s="60">
        <v>204036.2</v>
      </c>
      <c r="H45" s="60">
        <v>110052.2</v>
      </c>
      <c r="I45" s="60">
        <v>53184</v>
      </c>
      <c r="J45" s="60">
        <v>0</v>
      </c>
      <c r="K45" s="61">
        <v>40800</v>
      </c>
      <c r="L45" s="98"/>
      <c r="M45" s="99"/>
      <c r="N45" s="99"/>
      <c r="O45" s="99"/>
      <c r="P45" s="100"/>
      <c r="Q45" s="65">
        <f t="shared" si="3"/>
        <v>204036.2</v>
      </c>
      <c r="R45" s="60">
        <f t="shared" si="3"/>
        <v>110052.2</v>
      </c>
      <c r="S45" s="60">
        <f t="shared" si="3"/>
        <v>53184</v>
      </c>
      <c r="T45" s="60">
        <f t="shared" si="3"/>
        <v>0</v>
      </c>
      <c r="U45" s="61">
        <f t="shared" si="3"/>
        <v>40800</v>
      </c>
      <c r="V45" s="65">
        <f t="shared" si="13"/>
        <v>-556.60000000000582</v>
      </c>
      <c r="W45" s="60">
        <f t="shared" si="11"/>
        <v>3000</v>
      </c>
      <c r="X45" s="60">
        <f t="shared" si="11"/>
        <v>-3556.5999999999985</v>
      </c>
      <c r="Y45" s="60">
        <f t="shared" si="11"/>
        <v>0</v>
      </c>
      <c r="Z45" s="61">
        <f t="shared" si="11"/>
        <v>0</v>
      </c>
      <c r="AA45" s="65">
        <v>203479.6</v>
      </c>
      <c r="AB45" s="60">
        <v>113052.2</v>
      </c>
      <c r="AC45" s="60">
        <v>49627.4</v>
      </c>
      <c r="AD45" s="60">
        <v>0</v>
      </c>
      <c r="AE45" s="97">
        <v>40800</v>
      </c>
      <c r="AF45" s="65">
        <f t="shared" si="12"/>
        <v>18000</v>
      </c>
      <c r="AG45" s="60">
        <f>AG46</f>
        <v>18000</v>
      </c>
      <c r="AH45" s="60"/>
      <c r="AI45" s="60"/>
      <c r="AJ45" s="61"/>
      <c r="AK45" s="65">
        <f t="shared" si="9"/>
        <v>221479.6</v>
      </c>
      <c r="AL45" s="60">
        <f t="shared" si="9"/>
        <v>131052.2</v>
      </c>
      <c r="AM45" s="60">
        <f t="shared" si="9"/>
        <v>49627.4</v>
      </c>
      <c r="AN45" s="60">
        <f t="shared" si="9"/>
        <v>0</v>
      </c>
      <c r="AO45" s="61">
        <f t="shared" si="9"/>
        <v>40800</v>
      </c>
    </row>
    <row r="46" spans="1:42" s="82" customFormat="1" ht="13.5" customHeight="1">
      <c r="A46" s="70" t="s">
        <v>42</v>
      </c>
      <c r="B46" s="71">
        <v>1</v>
      </c>
      <c r="C46" s="71">
        <v>2</v>
      </c>
      <c r="D46" s="71">
        <v>3</v>
      </c>
      <c r="E46" s="71" t="s">
        <v>23</v>
      </c>
      <c r="F46" s="71" t="s">
        <v>24</v>
      </c>
      <c r="G46" s="72">
        <v>202036.2</v>
      </c>
      <c r="H46" s="72">
        <v>108052.2</v>
      </c>
      <c r="I46" s="72">
        <v>53184</v>
      </c>
      <c r="J46" s="72">
        <v>0</v>
      </c>
      <c r="K46" s="73">
        <v>40800</v>
      </c>
      <c r="L46" s="74"/>
      <c r="M46" s="75"/>
      <c r="N46" s="75"/>
      <c r="O46" s="75"/>
      <c r="P46" s="76"/>
      <c r="Q46" s="77">
        <f t="shared" si="3"/>
        <v>202036.2</v>
      </c>
      <c r="R46" s="72">
        <f t="shared" si="3"/>
        <v>108052.2</v>
      </c>
      <c r="S46" s="72">
        <f t="shared" si="3"/>
        <v>53184</v>
      </c>
      <c r="T46" s="72">
        <f t="shared" si="3"/>
        <v>0</v>
      </c>
      <c r="U46" s="73">
        <f t="shared" si="3"/>
        <v>40800</v>
      </c>
      <c r="V46" s="77">
        <f t="shared" si="13"/>
        <v>-1556.6000000000058</v>
      </c>
      <c r="W46" s="72">
        <f t="shared" si="11"/>
        <v>2000</v>
      </c>
      <c r="X46" s="72">
        <f t="shared" si="11"/>
        <v>-3556.5999999999985</v>
      </c>
      <c r="Y46" s="72">
        <f t="shared" si="11"/>
        <v>0</v>
      </c>
      <c r="Z46" s="73">
        <f t="shared" si="11"/>
        <v>0</v>
      </c>
      <c r="AA46" s="77">
        <v>200479.6</v>
      </c>
      <c r="AB46" s="72">
        <v>110052.2</v>
      </c>
      <c r="AC46" s="72">
        <v>49627.4</v>
      </c>
      <c r="AD46" s="72">
        <v>0</v>
      </c>
      <c r="AE46" s="102">
        <v>40800</v>
      </c>
      <c r="AF46" s="77">
        <f t="shared" si="12"/>
        <v>18000</v>
      </c>
      <c r="AG46" s="72">
        <f>AG47</f>
        <v>18000</v>
      </c>
      <c r="AH46" s="72"/>
      <c r="AI46" s="72"/>
      <c r="AJ46" s="73"/>
      <c r="AK46" s="77">
        <f t="shared" si="9"/>
        <v>218479.6</v>
      </c>
      <c r="AL46" s="72">
        <f t="shared" si="9"/>
        <v>128052.2</v>
      </c>
      <c r="AM46" s="72">
        <f t="shared" si="9"/>
        <v>49627.4</v>
      </c>
      <c r="AN46" s="72">
        <f t="shared" si="9"/>
        <v>0</v>
      </c>
      <c r="AO46" s="73">
        <f t="shared" si="9"/>
        <v>40800</v>
      </c>
    </row>
    <row r="47" spans="1:42" s="82" customFormat="1" ht="13.5" customHeight="1">
      <c r="A47" s="70" t="s">
        <v>43</v>
      </c>
      <c r="B47" s="71">
        <v>1</v>
      </c>
      <c r="C47" s="71">
        <v>2</v>
      </c>
      <c r="D47" s="71">
        <v>3</v>
      </c>
      <c r="E47" s="71">
        <v>1</v>
      </c>
      <c r="F47" s="71" t="s">
        <v>24</v>
      </c>
      <c r="G47" s="72">
        <v>50876.1</v>
      </c>
      <c r="H47" s="72">
        <v>50876.1</v>
      </c>
      <c r="I47" s="72">
        <v>0</v>
      </c>
      <c r="J47" s="72">
        <v>0</v>
      </c>
      <c r="K47" s="73">
        <v>0</v>
      </c>
      <c r="L47" s="74"/>
      <c r="M47" s="75"/>
      <c r="N47" s="75"/>
      <c r="O47" s="75"/>
      <c r="P47" s="76"/>
      <c r="Q47" s="77">
        <f t="shared" si="3"/>
        <v>50876.1</v>
      </c>
      <c r="R47" s="72">
        <f t="shared" si="3"/>
        <v>50876.1</v>
      </c>
      <c r="S47" s="72">
        <f t="shared" si="3"/>
        <v>0</v>
      </c>
      <c r="T47" s="72">
        <f t="shared" si="3"/>
        <v>0</v>
      </c>
      <c r="U47" s="73">
        <f t="shared" si="3"/>
        <v>0</v>
      </c>
      <c r="V47" s="77">
        <f t="shared" si="13"/>
        <v>-707.59999999999854</v>
      </c>
      <c r="W47" s="72">
        <f t="shared" si="11"/>
        <v>-1200</v>
      </c>
      <c r="X47" s="72">
        <f t="shared" si="11"/>
        <v>492.4</v>
      </c>
      <c r="Y47" s="72">
        <f t="shared" si="11"/>
        <v>0</v>
      </c>
      <c r="Z47" s="73">
        <f t="shared" si="11"/>
        <v>0</v>
      </c>
      <c r="AA47" s="77">
        <v>50168.5</v>
      </c>
      <c r="AB47" s="72">
        <v>49676.1</v>
      </c>
      <c r="AC47" s="72">
        <v>492.4</v>
      </c>
      <c r="AD47" s="72">
        <v>0</v>
      </c>
      <c r="AE47" s="102">
        <v>0</v>
      </c>
      <c r="AF47" s="77">
        <f t="shared" si="12"/>
        <v>18000</v>
      </c>
      <c r="AG47" s="72">
        <v>18000</v>
      </c>
      <c r="AH47" s="72"/>
      <c r="AI47" s="72"/>
      <c r="AJ47" s="73"/>
      <c r="AK47" s="77">
        <f t="shared" si="9"/>
        <v>68168.5</v>
      </c>
      <c r="AL47" s="72">
        <f t="shared" si="9"/>
        <v>67676.100000000006</v>
      </c>
      <c r="AM47" s="72">
        <f t="shared" si="9"/>
        <v>492.4</v>
      </c>
      <c r="AN47" s="72">
        <f t="shared" si="9"/>
        <v>0</v>
      </c>
      <c r="AO47" s="73">
        <f t="shared" si="9"/>
        <v>0</v>
      </c>
    </row>
    <row r="48" spans="1:42" s="57" customFormat="1" ht="13.5" customHeight="1">
      <c r="A48" s="70" t="s">
        <v>44</v>
      </c>
      <c r="B48" s="71">
        <v>1</v>
      </c>
      <c r="C48" s="71">
        <v>2</v>
      </c>
      <c r="D48" s="71">
        <v>3</v>
      </c>
      <c r="E48" s="71">
        <v>2</v>
      </c>
      <c r="F48" s="71" t="s">
        <v>24</v>
      </c>
      <c r="G48" s="72">
        <v>151160.1</v>
      </c>
      <c r="H48" s="72">
        <v>57176.1</v>
      </c>
      <c r="I48" s="72">
        <v>53184</v>
      </c>
      <c r="J48" s="72">
        <v>0</v>
      </c>
      <c r="K48" s="73">
        <v>40800</v>
      </c>
      <c r="L48" s="49"/>
      <c r="M48" s="50"/>
      <c r="N48" s="50"/>
      <c r="O48" s="50"/>
      <c r="P48" s="51"/>
      <c r="Q48" s="77">
        <f t="shared" si="3"/>
        <v>151160.1</v>
      </c>
      <c r="R48" s="72">
        <f t="shared" si="3"/>
        <v>57176.1</v>
      </c>
      <c r="S48" s="72">
        <f t="shared" si="3"/>
        <v>53184</v>
      </c>
      <c r="T48" s="72">
        <f t="shared" si="3"/>
        <v>0</v>
      </c>
      <c r="U48" s="73">
        <f t="shared" si="3"/>
        <v>40800</v>
      </c>
      <c r="V48" s="77">
        <f t="shared" si="13"/>
        <v>-849</v>
      </c>
      <c r="W48" s="72">
        <f t="shared" si="11"/>
        <v>3200</v>
      </c>
      <c r="X48" s="72">
        <f t="shared" si="11"/>
        <v>-4049</v>
      </c>
      <c r="Y48" s="72">
        <f t="shared" si="11"/>
        <v>0</v>
      </c>
      <c r="Z48" s="73">
        <f t="shared" si="11"/>
        <v>0</v>
      </c>
      <c r="AA48" s="77">
        <v>150311.1</v>
      </c>
      <c r="AB48" s="72">
        <v>60376.1</v>
      </c>
      <c r="AC48" s="72">
        <v>49135</v>
      </c>
      <c r="AD48" s="72">
        <v>0</v>
      </c>
      <c r="AE48" s="102">
        <v>40800</v>
      </c>
      <c r="AF48" s="77"/>
      <c r="AG48" s="72"/>
      <c r="AH48" s="72"/>
      <c r="AI48" s="72"/>
      <c r="AJ48" s="73"/>
      <c r="AK48" s="77">
        <f t="shared" si="9"/>
        <v>150311.1</v>
      </c>
      <c r="AL48" s="72">
        <f t="shared" si="9"/>
        <v>60376.1</v>
      </c>
      <c r="AM48" s="72">
        <f t="shared" si="9"/>
        <v>49135</v>
      </c>
      <c r="AN48" s="72">
        <f t="shared" si="9"/>
        <v>0</v>
      </c>
      <c r="AO48" s="73">
        <f t="shared" si="9"/>
        <v>40800</v>
      </c>
    </row>
    <row r="49" spans="1:41" s="82" customFormat="1" ht="13.5" customHeight="1">
      <c r="A49" s="70" t="s">
        <v>45</v>
      </c>
      <c r="B49" s="71">
        <v>1</v>
      </c>
      <c r="C49" s="71">
        <v>2</v>
      </c>
      <c r="D49" s="71">
        <v>24</v>
      </c>
      <c r="E49" s="71" t="s">
        <v>23</v>
      </c>
      <c r="F49" s="71" t="s">
        <v>24</v>
      </c>
      <c r="G49" s="72">
        <v>2000</v>
      </c>
      <c r="H49" s="72">
        <v>2000</v>
      </c>
      <c r="I49" s="72">
        <v>0</v>
      </c>
      <c r="J49" s="72">
        <v>0</v>
      </c>
      <c r="K49" s="73">
        <v>0</v>
      </c>
      <c r="L49" s="74"/>
      <c r="M49" s="75"/>
      <c r="N49" s="75"/>
      <c r="O49" s="75"/>
      <c r="P49" s="76"/>
      <c r="Q49" s="77">
        <f t="shared" si="3"/>
        <v>2000</v>
      </c>
      <c r="R49" s="72">
        <f t="shared" si="3"/>
        <v>2000</v>
      </c>
      <c r="S49" s="72">
        <f t="shared" si="3"/>
        <v>0</v>
      </c>
      <c r="T49" s="72">
        <f t="shared" si="3"/>
        <v>0</v>
      </c>
      <c r="U49" s="73">
        <f t="shared" si="3"/>
        <v>0</v>
      </c>
      <c r="V49" s="77">
        <f t="shared" si="13"/>
        <v>1000</v>
      </c>
      <c r="W49" s="72">
        <f t="shared" si="11"/>
        <v>1000</v>
      </c>
      <c r="X49" s="72">
        <f t="shared" si="11"/>
        <v>0</v>
      </c>
      <c r="Y49" s="72">
        <f t="shared" si="11"/>
        <v>0</v>
      </c>
      <c r="Z49" s="73">
        <f t="shared" si="11"/>
        <v>0</v>
      </c>
      <c r="AA49" s="77">
        <v>3000</v>
      </c>
      <c r="AB49" s="72">
        <v>3000</v>
      </c>
      <c r="AC49" s="72">
        <v>0</v>
      </c>
      <c r="AD49" s="72">
        <v>0</v>
      </c>
      <c r="AE49" s="102">
        <v>0</v>
      </c>
      <c r="AF49" s="77"/>
      <c r="AG49" s="72"/>
      <c r="AH49" s="72"/>
      <c r="AI49" s="72"/>
      <c r="AJ49" s="73"/>
      <c r="AK49" s="77">
        <f t="shared" si="9"/>
        <v>3000</v>
      </c>
      <c r="AL49" s="72">
        <f t="shared" si="9"/>
        <v>3000</v>
      </c>
      <c r="AM49" s="72">
        <f t="shared" si="9"/>
        <v>0</v>
      </c>
      <c r="AN49" s="72">
        <f t="shared" si="9"/>
        <v>0</v>
      </c>
      <c r="AO49" s="73">
        <f t="shared" si="9"/>
        <v>0</v>
      </c>
    </row>
    <row r="50" spans="1:41" s="82" customFormat="1" ht="13.5" customHeight="1">
      <c r="A50" s="70" t="s">
        <v>46</v>
      </c>
      <c r="B50" s="71">
        <v>1</v>
      </c>
      <c r="C50" s="71">
        <v>2</v>
      </c>
      <c r="D50" s="71">
        <v>24</v>
      </c>
      <c r="E50" s="71">
        <v>3</v>
      </c>
      <c r="F50" s="71" t="s">
        <v>24</v>
      </c>
      <c r="G50" s="72">
        <v>2000</v>
      </c>
      <c r="H50" s="72">
        <v>2000</v>
      </c>
      <c r="I50" s="72">
        <v>0</v>
      </c>
      <c r="J50" s="72">
        <v>0</v>
      </c>
      <c r="K50" s="73">
        <v>0</v>
      </c>
      <c r="L50" s="74"/>
      <c r="M50" s="75"/>
      <c r="N50" s="75"/>
      <c r="O50" s="75"/>
      <c r="P50" s="76"/>
      <c r="Q50" s="77">
        <f t="shared" si="3"/>
        <v>2000</v>
      </c>
      <c r="R50" s="72">
        <f t="shared" si="3"/>
        <v>2000</v>
      </c>
      <c r="S50" s="72">
        <f t="shared" si="3"/>
        <v>0</v>
      </c>
      <c r="T50" s="72">
        <f t="shared" si="3"/>
        <v>0</v>
      </c>
      <c r="U50" s="73">
        <f t="shared" si="3"/>
        <v>0</v>
      </c>
      <c r="V50" s="77">
        <f t="shared" si="13"/>
        <v>1000</v>
      </c>
      <c r="W50" s="72">
        <f t="shared" si="11"/>
        <v>1000</v>
      </c>
      <c r="X50" s="72">
        <f t="shared" si="11"/>
        <v>0</v>
      </c>
      <c r="Y50" s="72">
        <f t="shared" si="11"/>
        <v>0</v>
      </c>
      <c r="Z50" s="73">
        <f t="shared" si="11"/>
        <v>0</v>
      </c>
      <c r="AA50" s="77">
        <v>3000</v>
      </c>
      <c r="AB50" s="72">
        <v>3000</v>
      </c>
      <c r="AC50" s="72">
        <v>0</v>
      </c>
      <c r="AD50" s="72">
        <v>0</v>
      </c>
      <c r="AE50" s="102">
        <v>0</v>
      </c>
      <c r="AF50" s="77"/>
      <c r="AG50" s="72"/>
      <c r="AH50" s="72"/>
      <c r="AI50" s="72"/>
      <c r="AJ50" s="73"/>
      <c r="AK50" s="77">
        <f t="shared" si="9"/>
        <v>3000</v>
      </c>
      <c r="AL50" s="72">
        <f t="shared" si="9"/>
        <v>3000</v>
      </c>
      <c r="AM50" s="72">
        <f t="shared" si="9"/>
        <v>0</v>
      </c>
      <c r="AN50" s="72">
        <f t="shared" si="9"/>
        <v>0</v>
      </c>
      <c r="AO50" s="73">
        <f t="shared" si="9"/>
        <v>0</v>
      </c>
    </row>
    <row r="51" spans="1:41" s="101" customFormat="1" ht="42.75" customHeight="1">
      <c r="A51" s="58" t="s">
        <v>47</v>
      </c>
      <c r="B51" s="59">
        <v>1</v>
      </c>
      <c r="C51" s="59">
        <v>8</v>
      </c>
      <c r="D51" s="59" t="s">
        <v>24</v>
      </c>
      <c r="E51" s="59" t="s">
        <v>23</v>
      </c>
      <c r="F51" s="59" t="s">
        <v>24</v>
      </c>
      <c r="G51" s="60">
        <v>23350</v>
      </c>
      <c r="H51" s="60">
        <v>23350</v>
      </c>
      <c r="I51" s="60">
        <v>0</v>
      </c>
      <c r="J51" s="60">
        <v>0</v>
      </c>
      <c r="K51" s="61">
        <v>0</v>
      </c>
      <c r="L51" s="98"/>
      <c r="M51" s="99"/>
      <c r="N51" s="99"/>
      <c r="O51" s="99"/>
      <c r="P51" s="100"/>
      <c r="Q51" s="65">
        <f t="shared" si="3"/>
        <v>23350</v>
      </c>
      <c r="R51" s="60">
        <f t="shared" si="3"/>
        <v>23350</v>
      </c>
      <c r="S51" s="60">
        <f t="shared" si="3"/>
        <v>0</v>
      </c>
      <c r="T51" s="60">
        <f t="shared" si="3"/>
        <v>0</v>
      </c>
      <c r="U51" s="61">
        <f t="shared" si="3"/>
        <v>0</v>
      </c>
      <c r="V51" s="65">
        <f t="shared" si="13"/>
        <v>0</v>
      </c>
      <c r="W51" s="60">
        <f t="shared" si="11"/>
        <v>0</v>
      </c>
      <c r="X51" s="60">
        <f t="shared" si="11"/>
        <v>0</v>
      </c>
      <c r="Y51" s="60">
        <f t="shared" si="11"/>
        <v>0</v>
      </c>
      <c r="Z51" s="61">
        <f t="shared" si="11"/>
        <v>0</v>
      </c>
      <c r="AA51" s="65">
        <v>23350</v>
      </c>
      <c r="AB51" s="60">
        <v>23350</v>
      </c>
      <c r="AC51" s="60">
        <v>0</v>
      </c>
      <c r="AD51" s="60">
        <v>0</v>
      </c>
      <c r="AE51" s="97">
        <v>0</v>
      </c>
      <c r="AF51" s="65"/>
      <c r="AG51" s="60"/>
      <c r="AH51" s="60"/>
      <c r="AI51" s="60"/>
      <c r="AJ51" s="61"/>
      <c r="AK51" s="65">
        <f t="shared" si="9"/>
        <v>23350</v>
      </c>
      <c r="AL51" s="60">
        <f t="shared" si="9"/>
        <v>23350</v>
      </c>
      <c r="AM51" s="60">
        <f t="shared" si="9"/>
        <v>0</v>
      </c>
      <c r="AN51" s="60">
        <f t="shared" si="9"/>
        <v>0</v>
      </c>
      <c r="AO51" s="61">
        <f t="shared" si="9"/>
        <v>0</v>
      </c>
    </row>
    <row r="52" spans="1:41" ht="12.75" customHeight="1">
      <c r="A52" s="70" t="s">
        <v>48</v>
      </c>
      <c r="B52" s="71">
        <v>1</v>
      </c>
      <c r="C52" s="71">
        <v>8</v>
      </c>
      <c r="D52" s="71">
        <v>65</v>
      </c>
      <c r="E52" s="71" t="s">
        <v>23</v>
      </c>
      <c r="F52" s="71" t="s">
        <v>24</v>
      </c>
      <c r="G52" s="72">
        <v>23350</v>
      </c>
      <c r="H52" s="72">
        <v>23350</v>
      </c>
      <c r="I52" s="72">
        <v>0</v>
      </c>
      <c r="J52" s="72">
        <v>0</v>
      </c>
      <c r="K52" s="73">
        <v>0</v>
      </c>
      <c r="L52" s="62"/>
      <c r="M52" s="63"/>
      <c r="N52" s="63"/>
      <c r="O52" s="63"/>
      <c r="P52" s="64"/>
      <c r="Q52" s="77">
        <f t="shared" si="3"/>
        <v>23350</v>
      </c>
      <c r="R52" s="72">
        <f t="shared" si="3"/>
        <v>23350</v>
      </c>
      <c r="S52" s="72">
        <f t="shared" si="3"/>
        <v>0</v>
      </c>
      <c r="T52" s="72">
        <f t="shared" si="3"/>
        <v>0</v>
      </c>
      <c r="U52" s="73">
        <f t="shared" si="3"/>
        <v>0</v>
      </c>
      <c r="V52" s="77">
        <f t="shared" si="13"/>
        <v>0</v>
      </c>
      <c r="W52" s="72">
        <f t="shared" si="11"/>
        <v>0</v>
      </c>
      <c r="X52" s="72">
        <f t="shared" si="11"/>
        <v>0</v>
      </c>
      <c r="Y52" s="72">
        <f t="shared" si="11"/>
        <v>0</v>
      </c>
      <c r="Z52" s="73">
        <f t="shared" si="11"/>
        <v>0</v>
      </c>
      <c r="AA52" s="77">
        <v>23350</v>
      </c>
      <c r="AB52" s="72">
        <v>23350</v>
      </c>
      <c r="AC52" s="72">
        <v>0</v>
      </c>
      <c r="AD52" s="72">
        <v>0</v>
      </c>
      <c r="AE52" s="102">
        <v>0</v>
      </c>
      <c r="AF52" s="77"/>
      <c r="AG52" s="72"/>
      <c r="AH52" s="72"/>
      <c r="AI52" s="72"/>
      <c r="AJ52" s="73"/>
      <c r="AK52" s="77">
        <f t="shared" si="9"/>
        <v>23350</v>
      </c>
      <c r="AL52" s="72">
        <f t="shared" si="9"/>
        <v>23350</v>
      </c>
      <c r="AM52" s="72">
        <f t="shared" si="9"/>
        <v>0</v>
      </c>
      <c r="AN52" s="72">
        <f t="shared" si="9"/>
        <v>0</v>
      </c>
      <c r="AO52" s="73">
        <f t="shared" si="9"/>
        <v>0</v>
      </c>
    </row>
    <row r="53" spans="1:41" ht="12.75" customHeight="1">
      <c r="A53" s="70" t="s">
        <v>49</v>
      </c>
      <c r="B53" s="71">
        <v>1</v>
      </c>
      <c r="C53" s="71">
        <v>8</v>
      </c>
      <c r="D53" s="71">
        <v>65</v>
      </c>
      <c r="E53" s="71">
        <v>3</v>
      </c>
      <c r="F53" s="71" t="s">
        <v>24</v>
      </c>
      <c r="G53" s="72">
        <v>23350</v>
      </c>
      <c r="H53" s="72">
        <v>23350</v>
      </c>
      <c r="I53" s="72">
        <v>0</v>
      </c>
      <c r="J53" s="72">
        <v>0</v>
      </c>
      <c r="K53" s="73">
        <v>0</v>
      </c>
      <c r="L53" s="62"/>
      <c r="M53" s="63"/>
      <c r="N53" s="63"/>
      <c r="O53" s="63"/>
      <c r="P53" s="64"/>
      <c r="Q53" s="77">
        <f t="shared" si="3"/>
        <v>23350</v>
      </c>
      <c r="R53" s="72">
        <f t="shared" si="3"/>
        <v>23350</v>
      </c>
      <c r="S53" s="72">
        <f t="shared" si="3"/>
        <v>0</v>
      </c>
      <c r="T53" s="72">
        <f t="shared" si="3"/>
        <v>0</v>
      </c>
      <c r="U53" s="73">
        <f t="shared" si="3"/>
        <v>0</v>
      </c>
      <c r="V53" s="77">
        <f t="shared" si="13"/>
        <v>0</v>
      </c>
      <c r="W53" s="72">
        <f t="shared" si="13"/>
        <v>0</v>
      </c>
      <c r="X53" s="72">
        <f t="shared" si="13"/>
        <v>0</v>
      </c>
      <c r="Y53" s="72">
        <f t="shared" si="13"/>
        <v>0</v>
      </c>
      <c r="Z53" s="73">
        <f t="shared" si="13"/>
        <v>0</v>
      </c>
      <c r="AA53" s="77">
        <v>23350</v>
      </c>
      <c r="AB53" s="72">
        <v>23350</v>
      </c>
      <c r="AC53" s="72">
        <v>0</v>
      </c>
      <c r="AD53" s="72">
        <v>0</v>
      </c>
      <c r="AE53" s="102">
        <v>0</v>
      </c>
      <c r="AF53" s="77"/>
      <c r="AG53" s="72"/>
      <c r="AH53" s="72"/>
      <c r="AI53" s="72"/>
      <c r="AJ53" s="73"/>
      <c r="AK53" s="77">
        <f t="shared" si="9"/>
        <v>23350</v>
      </c>
      <c r="AL53" s="72">
        <f t="shared" si="9"/>
        <v>23350</v>
      </c>
      <c r="AM53" s="72">
        <f t="shared" si="9"/>
        <v>0</v>
      </c>
      <c r="AN53" s="72">
        <f t="shared" si="9"/>
        <v>0</v>
      </c>
      <c r="AO53" s="73">
        <f t="shared" si="9"/>
        <v>0</v>
      </c>
    </row>
    <row r="54" spans="1:41" s="57" customFormat="1" ht="12.75" customHeight="1">
      <c r="A54" s="58" t="s">
        <v>50</v>
      </c>
      <c r="B54" s="59">
        <v>6</v>
      </c>
      <c r="C54" s="59" t="s">
        <v>23</v>
      </c>
      <c r="D54" s="59" t="s">
        <v>24</v>
      </c>
      <c r="E54" s="59" t="s">
        <v>23</v>
      </c>
      <c r="F54" s="59" t="s">
        <v>24</v>
      </c>
      <c r="G54" s="60">
        <v>11312</v>
      </c>
      <c r="H54" s="60">
        <v>11312</v>
      </c>
      <c r="I54" s="60">
        <v>0</v>
      </c>
      <c r="J54" s="60">
        <v>0</v>
      </c>
      <c r="K54" s="61">
        <v>0</v>
      </c>
      <c r="L54" s="49"/>
      <c r="M54" s="50"/>
      <c r="N54" s="50"/>
      <c r="O54" s="50"/>
      <c r="P54" s="51"/>
      <c r="Q54" s="65">
        <f t="shared" si="3"/>
        <v>11312</v>
      </c>
      <c r="R54" s="60">
        <f t="shared" si="3"/>
        <v>11312</v>
      </c>
      <c r="S54" s="60">
        <f t="shared" si="3"/>
        <v>0</v>
      </c>
      <c r="T54" s="60">
        <f t="shared" si="3"/>
        <v>0</v>
      </c>
      <c r="U54" s="61">
        <f t="shared" si="3"/>
        <v>0</v>
      </c>
      <c r="V54" s="65">
        <f t="shared" si="13"/>
        <v>100.10000000000036</v>
      </c>
      <c r="W54" s="60">
        <f t="shared" si="13"/>
        <v>100.10000000000036</v>
      </c>
      <c r="X54" s="60">
        <f t="shared" si="13"/>
        <v>0</v>
      </c>
      <c r="Y54" s="60">
        <f t="shared" si="13"/>
        <v>0</v>
      </c>
      <c r="Z54" s="61">
        <f t="shared" si="13"/>
        <v>0</v>
      </c>
      <c r="AA54" s="65">
        <v>11412.1</v>
      </c>
      <c r="AB54" s="60">
        <v>11412.1</v>
      </c>
      <c r="AC54" s="60">
        <v>0</v>
      </c>
      <c r="AD54" s="60">
        <v>0</v>
      </c>
      <c r="AE54" s="97">
        <v>0</v>
      </c>
      <c r="AF54" s="65"/>
      <c r="AG54" s="60"/>
      <c r="AH54" s="60"/>
      <c r="AI54" s="60"/>
      <c r="AJ54" s="61"/>
      <c r="AK54" s="65">
        <f t="shared" si="9"/>
        <v>11412.1</v>
      </c>
      <c r="AL54" s="60">
        <f t="shared" si="9"/>
        <v>11412.1</v>
      </c>
      <c r="AM54" s="60">
        <f t="shared" si="9"/>
        <v>0</v>
      </c>
      <c r="AN54" s="60">
        <f t="shared" si="9"/>
        <v>0</v>
      </c>
      <c r="AO54" s="61">
        <f t="shared" si="9"/>
        <v>0</v>
      </c>
    </row>
    <row r="55" spans="1:41" ht="12.75" customHeight="1">
      <c r="A55" s="70" t="s">
        <v>26</v>
      </c>
      <c r="B55" s="71">
        <v>6</v>
      </c>
      <c r="C55" s="71" t="s">
        <v>23</v>
      </c>
      <c r="D55" s="71" t="s">
        <v>24</v>
      </c>
      <c r="E55" s="71" t="s">
        <v>23</v>
      </c>
      <c r="F55" s="71">
        <v>100</v>
      </c>
      <c r="G55" s="72">
        <v>11312</v>
      </c>
      <c r="H55" s="72">
        <v>11312</v>
      </c>
      <c r="I55" s="72">
        <v>0</v>
      </c>
      <c r="J55" s="72">
        <v>0</v>
      </c>
      <c r="K55" s="73">
        <v>0</v>
      </c>
      <c r="L55" s="62"/>
      <c r="M55" s="63"/>
      <c r="N55" s="63"/>
      <c r="O55" s="63"/>
      <c r="P55" s="64"/>
      <c r="Q55" s="77">
        <f t="shared" si="3"/>
        <v>11312</v>
      </c>
      <c r="R55" s="72">
        <f t="shared" si="3"/>
        <v>11312</v>
      </c>
      <c r="S55" s="72">
        <f t="shared" si="3"/>
        <v>0</v>
      </c>
      <c r="T55" s="72">
        <f t="shared" si="3"/>
        <v>0</v>
      </c>
      <c r="U55" s="73">
        <f t="shared" si="3"/>
        <v>0</v>
      </c>
      <c r="V55" s="77">
        <f t="shared" si="13"/>
        <v>100.10000000000036</v>
      </c>
      <c r="W55" s="72">
        <f t="shared" si="13"/>
        <v>100.10000000000036</v>
      </c>
      <c r="X55" s="72">
        <f t="shared" si="13"/>
        <v>0</v>
      </c>
      <c r="Y55" s="72">
        <f t="shared" si="13"/>
        <v>0</v>
      </c>
      <c r="Z55" s="73">
        <f t="shared" si="13"/>
        <v>0</v>
      </c>
      <c r="AA55" s="77">
        <v>11412.1</v>
      </c>
      <c r="AB55" s="72">
        <v>11412.1</v>
      </c>
      <c r="AC55" s="72">
        <v>0</v>
      </c>
      <c r="AD55" s="72">
        <v>0</v>
      </c>
      <c r="AE55" s="102">
        <v>0</v>
      </c>
      <c r="AF55" s="77"/>
      <c r="AG55" s="72"/>
      <c r="AH55" s="72"/>
      <c r="AI55" s="72"/>
      <c r="AJ55" s="73"/>
      <c r="AK55" s="77">
        <f t="shared" si="9"/>
        <v>11412.1</v>
      </c>
      <c r="AL55" s="72">
        <f t="shared" si="9"/>
        <v>11412.1</v>
      </c>
      <c r="AM55" s="72">
        <f t="shared" si="9"/>
        <v>0</v>
      </c>
      <c r="AN55" s="72">
        <f t="shared" si="9"/>
        <v>0</v>
      </c>
      <c r="AO55" s="73">
        <f t="shared" si="9"/>
        <v>0</v>
      </c>
    </row>
    <row r="56" spans="1:41" s="57" customFormat="1" ht="12.75" customHeight="1">
      <c r="A56" s="58" t="s">
        <v>51</v>
      </c>
      <c r="B56" s="59">
        <v>6</v>
      </c>
      <c r="C56" s="59">
        <v>4</v>
      </c>
      <c r="D56" s="59" t="s">
        <v>24</v>
      </c>
      <c r="E56" s="59" t="s">
        <v>23</v>
      </c>
      <c r="F56" s="59" t="s">
        <v>24</v>
      </c>
      <c r="G56" s="60">
        <v>10863.8</v>
      </c>
      <c r="H56" s="60">
        <v>10863.8</v>
      </c>
      <c r="I56" s="60">
        <v>0</v>
      </c>
      <c r="J56" s="60">
        <v>0</v>
      </c>
      <c r="K56" s="61">
        <v>0</v>
      </c>
      <c r="L56" s="49"/>
      <c r="M56" s="50"/>
      <c r="N56" s="50"/>
      <c r="O56" s="50"/>
      <c r="P56" s="51"/>
      <c r="Q56" s="65">
        <f t="shared" si="3"/>
        <v>10863.8</v>
      </c>
      <c r="R56" s="60">
        <f t="shared" si="3"/>
        <v>10863.8</v>
      </c>
      <c r="S56" s="60">
        <f t="shared" si="3"/>
        <v>0</v>
      </c>
      <c r="T56" s="60">
        <f t="shared" si="3"/>
        <v>0</v>
      </c>
      <c r="U56" s="61">
        <f t="shared" si="3"/>
        <v>0</v>
      </c>
      <c r="V56" s="65">
        <f t="shared" si="13"/>
        <v>100.10000000000036</v>
      </c>
      <c r="W56" s="60">
        <f t="shared" si="13"/>
        <v>100.10000000000036</v>
      </c>
      <c r="X56" s="60">
        <f t="shared" si="13"/>
        <v>0</v>
      </c>
      <c r="Y56" s="60">
        <f t="shared" si="13"/>
        <v>0</v>
      </c>
      <c r="Z56" s="61">
        <f t="shared" si="13"/>
        <v>0</v>
      </c>
      <c r="AA56" s="65">
        <v>10963.9</v>
      </c>
      <c r="AB56" s="60">
        <v>10963.9</v>
      </c>
      <c r="AC56" s="60">
        <v>0</v>
      </c>
      <c r="AD56" s="60">
        <v>0</v>
      </c>
      <c r="AE56" s="97">
        <v>0</v>
      </c>
      <c r="AF56" s="65"/>
      <c r="AG56" s="60"/>
      <c r="AH56" s="60"/>
      <c r="AI56" s="60"/>
      <c r="AJ56" s="61"/>
      <c r="AK56" s="65">
        <f t="shared" si="9"/>
        <v>10963.9</v>
      </c>
      <c r="AL56" s="60">
        <f t="shared" si="9"/>
        <v>10963.9</v>
      </c>
      <c r="AM56" s="60">
        <f t="shared" si="9"/>
        <v>0</v>
      </c>
      <c r="AN56" s="60">
        <f t="shared" si="9"/>
        <v>0</v>
      </c>
      <c r="AO56" s="61">
        <f t="shared" si="9"/>
        <v>0</v>
      </c>
    </row>
    <row r="57" spans="1:41" ht="12.75" customHeight="1">
      <c r="A57" s="70" t="s">
        <v>52</v>
      </c>
      <c r="B57" s="71">
        <v>6</v>
      </c>
      <c r="C57" s="71">
        <v>4</v>
      </c>
      <c r="D57" s="71">
        <v>88</v>
      </c>
      <c r="E57" s="71" t="s">
        <v>23</v>
      </c>
      <c r="F57" s="71" t="s">
        <v>24</v>
      </c>
      <c r="G57" s="72">
        <v>10863.8</v>
      </c>
      <c r="H57" s="72">
        <v>10863.8</v>
      </c>
      <c r="I57" s="72">
        <v>0</v>
      </c>
      <c r="J57" s="72">
        <v>0</v>
      </c>
      <c r="K57" s="73">
        <v>0</v>
      </c>
      <c r="L57" s="62"/>
      <c r="M57" s="63"/>
      <c r="N57" s="63"/>
      <c r="O57" s="63"/>
      <c r="P57" s="64"/>
      <c r="Q57" s="77">
        <f t="shared" si="3"/>
        <v>10863.8</v>
      </c>
      <c r="R57" s="72">
        <f t="shared" si="3"/>
        <v>10863.8</v>
      </c>
      <c r="S57" s="72">
        <f t="shared" si="3"/>
        <v>0</v>
      </c>
      <c r="T57" s="72">
        <f t="shared" si="3"/>
        <v>0</v>
      </c>
      <c r="U57" s="73">
        <f t="shared" si="3"/>
        <v>0</v>
      </c>
      <c r="V57" s="77">
        <f t="shared" si="13"/>
        <v>100.10000000000036</v>
      </c>
      <c r="W57" s="72">
        <f t="shared" si="13"/>
        <v>100.10000000000036</v>
      </c>
      <c r="X57" s="72">
        <f t="shared" si="13"/>
        <v>0</v>
      </c>
      <c r="Y57" s="72">
        <f t="shared" si="13"/>
        <v>0</v>
      </c>
      <c r="Z57" s="73">
        <f t="shared" si="13"/>
        <v>0</v>
      </c>
      <c r="AA57" s="77">
        <v>10963.9</v>
      </c>
      <c r="AB57" s="72">
        <v>10963.9</v>
      </c>
      <c r="AC57" s="72">
        <v>0</v>
      </c>
      <c r="AD57" s="72">
        <v>0</v>
      </c>
      <c r="AE57" s="102">
        <v>0</v>
      </c>
      <c r="AF57" s="77"/>
      <c r="AG57" s="72"/>
      <c r="AH57" s="72"/>
      <c r="AI57" s="72"/>
      <c r="AJ57" s="73"/>
      <c r="AK57" s="77">
        <f t="shared" si="9"/>
        <v>10963.9</v>
      </c>
      <c r="AL57" s="72">
        <f t="shared" si="9"/>
        <v>10963.9</v>
      </c>
      <c r="AM57" s="72">
        <f t="shared" si="9"/>
        <v>0</v>
      </c>
      <c r="AN57" s="72">
        <f t="shared" si="9"/>
        <v>0</v>
      </c>
      <c r="AO57" s="73">
        <f t="shared" si="9"/>
        <v>0</v>
      </c>
    </row>
    <row r="58" spans="1:41" ht="12.75" customHeight="1">
      <c r="A58" s="70" t="s">
        <v>51</v>
      </c>
      <c r="B58" s="71">
        <v>6</v>
      </c>
      <c r="C58" s="71">
        <v>4</v>
      </c>
      <c r="D58" s="71">
        <v>88</v>
      </c>
      <c r="E58" s="71">
        <v>10</v>
      </c>
      <c r="F58" s="71" t="s">
        <v>24</v>
      </c>
      <c r="G58" s="72">
        <v>10863.8</v>
      </c>
      <c r="H58" s="72">
        <v>10863.8</v>
      </c>
      <c r="I58" s="72">
        <v>0</v>
      </c>
      <c r="J58" s="72">
        <v>0</v>
      </c>
      <c r="K58" s="73">
        <v>0</v>
      </c>
      <c r="L58" s="62"/>
      <c r="M58" s="63"/>
      <c r="N58" s="63"/>
      <c r="O58" s="63"/>
      <c r="P58" s="64"/>
      <c r="Q58" s="77">
        <f t="shared" si="3"/>
        <v>10863.8</v>
      </c>
      <c r="R58" s="72">
        <f t="shared" si="3"/>
        <v>10863.8</v>
      </c>
      <c r="S58" s="72">
        <f t="shared" si="3"/>
        <v>0</v>
      </c>
      <c r="T58" s="72">
        <f t="shared" si="3"/>
        <v>0</v>
      </c>
      <c r="U58" s="73">
        <f t="shared" si="3"/>
        <v>0</v>
      </c>
      <c r="V58" s="77">
        <f t="shared" si="13"/>
        <v>100.10000000000036</v>
      </c>
      <c r="W58" s="72">
        <f t="shared" si="13"/>
        <v>100.10000000000036</v>
      </c>
      <c r="X58" s="72">
        <f t="shared" si="13"/>
        <v>0</v>
      </c>
      <c r="Y58" s="72">
        <f t="shared" si="13"/>
        <v>0</v>
      </c>
      <c r="Z58" s="73">
        <f t="shared" si="13"/>
        <v>0</v>
      </c>
      <c r="AA58" s="77">
        <v>10963.9</v>
      </c>
      <c r="AB58" s="72">
        <v>10963.9</v>
      </c>
      <c r="AC58" s="72">
        <v>0</v>
      </c>
      <c r="AD58" s="72">
        <v>0</v>
      </c>
      <c r="AE58" s="102">
        <v>0</v>
      </c>
      <c r="AF58" s="77"/>
      <c r="AG58" s="72"/>
      <c r="AH58" s="72"/>
      <c r="AI58" s="72"/>
      <c r="AJ58" s="73"/>
      <c r="AK58" s="77">
        <f t="shared" si="9"/>
        <v>10963.9</v>
      </c>
      <c r="AL58" s="72">
        <f t="shared" si="9"/>
        <v>10963.9</v>
      </c>
      <c r="AM58" s="72">
        <f t="shared" si="9"/>
        <v>0</v>
      </c>
      <c r="AN58" s="72">
        <f t="shared" si="9"/>
        <v>0</v>
      </c>
      <c r="AO58" s="73">
        <f t="shared" si="9"/>
        <v>0</v>
      </c>
    </row>
    <row r="59" spans="1:41" s="57" customFormat="1" ht="12.75" customHeight="1">
      <c r="A59" s="58" t="s">
        <v>53</v>
      </c>
      <c r="B59" s="59">
        <v>6</v>
      </c>
      <c r="C59" s="59">
        <v>6</v>
      </c>
      <c r="D59" s="59" t="s">
        <v>24</v>
      </c>
      <c r="E59" s="59" t="s">
        <v>23</v>
      </c>
      <c r="F59" s="59" t="s">
        <v>24</v>
      </c>
      <c r="G59" s="60">
        <v>448.2</v>
      </c>
      <c r="H59" s="60">
        <v>448.2</v>
      </c>
      <c r="I59" s="60">
        <v>0</v>
      </c>
      <c r="J59" s="60">
        <v>0</v>
      </c>
      <c r="K59" s="61">
        <v>0</v>
      </c>
      <c r="L59" s="49"/>
      <c r="M59" s="50"/>
      <c r="N59" s="50"/>
      <c r="O59" s="50"/>
      <c r="P59" s="51"/>
      <c r="Q59" s="65">
        <f t="shared" si="3"/>
        <v>448.2</v>
      </c>
      <c r="R59" s="60">
        <f t="shared" si="3"/>
        <v>448.2</v>
      </c>
      <c r="S59" s="60">
        <f t="shared" si="3"/>
        <v>0</v>
      </c>
      <c r="T59" s="60">
        <f t="shared" si="3"/>
        <v>0</v>
      </c>
      <c r="U59" s="61">
        <f t="shared" si="3"/>
        <v>0</v>
      </c>
      <c r="V59" s="65">
        <f t="shared" si="13"/>
        <v>0</v>
      </c>
      <c r="W59" s="60">
        <f t="shared" si="13"/>
        <v>0</v>
      </c>
      <c r="X59" s="60">
        <f t="shared" si="13"/>
        <v>0</v>
      </c>
      <c r="Y59" s="60">
        <f t="shared" si="13"/>
        <v>0</v>
      </c>
      <c r="Z59" s="61">
        <f t="shared" si="13"/>
        <v>0</v>
      </c>
      <c r="AA59" s="65">
        <v>448.2</v>
      </c>
      <c r="AB59" s="60">
        <v>448.2</v>
      </c>
      <c r="AC59" s="60">
        <v>0</v>
      </c>
      <c r="AD59" s="60">
        <v>0</v>
      </c>
      <c r="AE59" s="97">
        <v>0</v>
      </c>
      <c r="AF59" s="65"/>
      <c r="AG59" s="60"/>
      <c r="AH59" s="60"/>
      <c r="AI59" s="60"/>
      <c r="AJ59" s="61"/>
      <c r="AK59" s="65">
        <f t="shared" si="9"/>
        <v>448.2</v>
      </c>
      <c r="AL59" s="60">
        <f t="shared" si="9"/>
        <v>448.2</v>
      </c>
      <c r="AM59" s="60">
        <f t="shared" si="9"/>
        <v>0</v>
      </c>
      <c r="AN59" s="60">
        <f t="shared" si="9"/>
        <v>0</v>
      </c>
      <c r="AO59" s="61">
        <f t="shared" si="9"/>
        <v>0</v>
      </c>
    </row>
    <row r="60" spans="1:41" ht="12.75" customHeight="1">
      <c r="A60" s="70" t="s">
        <v>52</v>
      </c>
      <c r="B60" s="71">
        <v>6</v>
      </c>
      <c r="C60" s="71">
        <v>6</v>
      </c>
      <c r="D60" s="71">
        <v>88</v>
      </c>
      <c r="E60" s="71" t="s">
        <v>23</v>
      </c>
      <c r="F60" s="71" t="s">
        <v>24</v>
      </c>
      <c r="G60" s="72">
        <v>448.2</v>
      </c>
      <c r="H60" s="72">
        <v>448.2</v>
      </c>
      <c r="I60" s="72">
        <v>0</v>
      </c>
      <c r="J60" s="72">
        <v>0</v>
      </c>
      <c r="K60" s="73">
        <v>0</v>
      </c>
      <c r="L60" s="62"/>
      <c r="M60" s="63"/>
      <c r="N60" s="63"/>
      <c r="O60" s="63"/>
      <c r="P60" s="64"/>
      <c r="Q60" s="77">
        <f t="shared" si="3"/>
        <v>448.2</v>
      </c>
      <c r="R60" s="72">
        <f t="shared" si="3"/>
        <v>448.2</v>
      </c>
      <c r="S60" s="72">
        <f t="shared" si="3"/>
        <v>0</v>
      </c>
      <c r="T60" s="72">
        <f t="shared" si="3"/>
        <v>0</v>
      </c>
      <c r="U60" s="73">
        <f t="shared" si="3"/>
        <v>0</v>
      </c>
      <c r="V60" s="77">
        <f t="shared" si="13"/>
        <v>0</v>
      </c>
      <c r="W60" s="72">
        <f t="shared" si="13"/>
        <v>0</v>
      </c>
      <c r="X60" s="72">
        <f t="shared" si="13"/>
        <v>0</v>
      </c>
      <c r="Y60" s="72">
        <f t="shared" si="13"/>
        <v>0</v>
      </c>
      <c r="Z60" s="73">
        <f t="shared" si="13"/>
        <v>0</v>
      </c>
      <c r="AA60" s="77">
        <v>448.2</v>
      </c>
      <c r="AB60" s="72">
        <v>448.2</v>
      </c>
      <c r="AC60" s="72">
        <v>0</v>
      </c>
      <c r="AD60" s="72">
        <v>0</v>
      </c>
      <c r="AE60" s="102">
        <v>0</v>
      </c>
      <c r="AF60" s="77"/>
      <c r="AG60" s="72"/>
      <c r="AH60" s="72"/>
      <c r="AI60" s="72"/>
      <c r="AJ60" s="73"/>
      <c r="AK60" s="77">
        <f t="shared" si="9"/>
        <v>448.2</v>
      </c>
      <c r="AL60" s="72">
        <f t="shared" si="9"/>
        <v>448.2</v>
      </c>
      <c r="AM60" s="72">
        <f t="shared" si="9"/>
        <v>0</v>
      </c>
      <c r="AN60" s="72">
        <f t="shared" si="9"/>
        <v>0</v>
      </c>
      <c r="AO60" s="73">
        <f t="shared" si="9"/>
        <v>0</v>
      </c>
    </row>
    <row r="61" spans="1:41" ht="12.75" customHeight="1">
      <c r="A61" s="70" t="s">
        <v>54</v>
      </c>
      <c r="B61" s="71">
        <v>6</v>
      </c>
      <c r="C61" s="71">
        <v>6</v>
      </c>
      <c r="D61" s="71">
        <v>88</v>
      </c>
      <c r="E61" s="71">
        <v>12</v>
      </c>
      <c r="F61" s="71" t="s">
        <v>24</v>
      </c>
      <c r="G61" s="72">
        <v>448.2</v>
      </c>
      <c r="H61" s="72">
        <v>448.2</v>
      </c>
      <c r="I61" s="72">
        <v>0</v>
      </c>
      <c r="J61" s="72">
        <v>0</v>
      </c>
      <c r="K61" s="73">
        <v>0</v>
      </c>
      <c r="L61" s="62"/>
      <c r="M61" s="63"/>
      <c r="N61" s="63"/>
      <c r="O61" s="63"/>
      <c r="P61" s="64"/>
      <c r="Q61" s="77">
        <f t="shared" si="3"/>
        <v>448.2</v>
      </c>
      <c r="R61" s="72">
        <f t="shared" si="3"/>
        <v>448.2</v>
      </c>
      <c r="S61" s="72">
        <f t="shared" si="3"/>
        <v>0</v>
      </c>
      <c r="T61" s="72">
        <f t="shared" si="3"/>
        <v>0</v>
      </c>
      <c r="U61" s="73">
        <f t="shared" si="3"/>
        <v>0</v>
      </c>
      <c r="V61" s="77">
        <f t="shared" si="13"/>
        <v>0</v>
      </c>
      <c r="W61" s="72">
        <f t="shared" si="13"/>
        <v>0</v>
      </c>
      <c r="X61" s="72">
        <f t="shared" si="13"/>
        <v>0</v>
      </c>
      <c r="Y61" s="72">
        <f t="shared" si="13"/>
        <v>0</v>
      </c>
      <c r="Z61" s="73">
        <f t="shared" si="13"/>
        <v>0</v>
      </c>
      <c r="AA61" s="77">
        <v>448.2</v>
      </c>
      <c r="AB61" s="72">
        <v>448.2</v>
      </c>
      <c r="AC61" s="72">
        <v>0</v>
      </c>
      <c r="AD61" s="72">
        <v>0</v>
      </c>
      <c r="AE61" s="102">
        <v>0</v>
      </c>
      <c r="AF61" s="77"/>
      <c r="AG61" s="72"/>
      <c r="AH61" s="72"/>
      <c r="AI61" s="72"/>
      <c r="AJ61" s="73"/>
      <c r="AK61" s="77">
        <f t="shared" si="9"/>
        <v>448.2</v>
      </c>
      <c r="AL61" s="72">
        <f t="shared" si="9"/>
        <v>448.2</v>
      </c>
      <c r="AM61" s="72">
        <f t="shared" si="9"/>
        <v>0</v>
      </c>
      <c r="AN61" s="72">
        <f t="shared" si="9"/>
        <v>0</v>
      </c>
      <c r="AO61" s="73">
        <f t="shared" si="9"/>
        <v>0</v>
      </c>
    </row>
    <row r="62" spans="1:41" s="57" customFormat="1" ht="12.75" customHeight="1">
      <c r="A62" s="58" t="s">
        <v>55</v>
      </c>
      <c r="B62" s="59">
        <v>9</v>
      </c>
      <c r="C62" s="59" t="s">
        <v>23</v>
      </c>
      <c r="D62" s="59" t="s">
        <v>24</v>
      </c>
      <c r="E62" s="59" t="s">
        <v>23</v>
      </c>
      <c r="F62" s="59" t="s">
        <v>24</v>
      </c>
      <c r="G62" s="60">
        <v>23190.3</v>
      </c>
      <c r="H62" s="60">
        <v>22345.599999999999</v>
      </c>
      <c r="I62" s="60">
        <v>844.7</v>
      </c>
      <c r="J62" s="60">
        <v>0</v>
      </c>
      <c r="K62" s="61">
        <v>0</v>
      </c>
      <c r="L62" s="49"/>
      <c r="M62" s="50"/>
      <c r="N62" s="50"/>
      <c r="O62" s="50"/>
      <c r="P62" s="51"/>
      <c r="Q62" s="65">
        <f t="shared" si="3"/>
        <v>23190.3</v>
      </c>
      <c r="R62" s="60">
        <f t="shared" si="3"/>
        <v>22345.599999999999</v>
      </c>
      <c r="S62" s="60">
        <f t="shared" si="3"/>
        <v>844.7</v>
      </c>
      <c r="T62" s="60">
        <f t="shared" si="3"/>
        <v>0</v>
      </c>
      <c r="U62" s="61">
        <f t="shared" si="3"/>
        <v>0</v>
      </c>
      <c r="V62" s="65">
        <f t="shared" si="13"/>
        <v>1174.4000000000015</v>
      </c>
      <c r="W62" s="60">
        <f t="shared" si="13"/>
        <v>1216.4000000000015</v>
      </c>
      <c r="X62" s="60">
        <f t="shared" si="13"/>
        <v>-42</v>
      </c>
      <c r="Y62" s="60">
        <f t="shared" si="13"/>
        <v>0</v>
      </c>
      <c r="Z62" s="61">
        <f t="shared" si="13"/>
        <v>0</v>
      </c>
      <c r="AA62" s="65">
        <v>24364.7</v>
      </c>
      <c r="AB62" s="60">
        <v>23562</v>
      </c>
      <c r="AC62" s="60">
        <v>802.7</v>
      </c>
      <c r="AD62" s="60">
        <v>0</v>
      </c>
      <c r="AE62" s="97">
        <v>0</v>
      </c>
      <c r="AF62" s="65"/>
      <c r="AG62" s="60"/>
      <c r="AH62" s="60"/>
      <c r="AI62" s="60"/>
      <c r="AJ62" s="61"/>
      <c r="AK62" s="65">
        <f t="shared" si="9"/>
        <v>24364.7</v>
      </c>
      <c r="AL62" s="60">
        <f t="shared" si="9"/>
        <v>23562</v>
      </c>
      <c r="AM62" s="60">
        <f t="shared" si="9"/>
        <v>802.7</v>
      </c>
      <c r="AN62" s="60">
        <f t="shared" si="9"/>
        <v>0</v>
      </c>
      <c r="AO62" s="61">
        <f t="shared" si="9"/>
        <v>0</v>
      </c>
    </row>
    <row r="63" spans="1:41" ht="12.75" customHeight="1">
      <c r="A63" s="70" t="s">
        <v>26</v>
      </c>
      <c r="B63" s="71">
        <v>9</v>
      </c>
      <c r="C63" s="71" t="s">
        <v>23</v>
      </c>
      <c r="D63" s="71" t="s">
        <v>24</v>
      </c>
      <c r="E63" s="71" t="s">
        <v>23</v>
      </c>
      <c r="F63" s="71">
        <v>100</v>
      </c>
      <c r="G63" s="72">
        <v>17669.900000000001</v>
      </c>
      <c r="H63" s="72">
        <v>16861.400000000001</v>
      </c>
      <c r="I63" s="72">
        <v>808.5</v>
      </c>
      <c r="J63" s="72">
        <v>0</v>
      </c>
      <c r="K63" s="73">
        <v>0</v>
      </c>
      <c r="L63" s="62"/>
      <c r="M63" s="63"/>
      <c r="N63" s="63"/>
      <c r="O63" s="63"/>
      <c r="P63" s="64"/>
      <c r="Q63" s="77">
        <f t="shared" si="3"/>
        <v>17669.900000000001</v>
      </c>
      <c r="R63" s="72">
        <f t="shared" si="3"/>
        <v>16861.400000000001</v>
      </c>
      <c r="S63" s="72">
        <f t="shared" si="3"/>
        <v>808.5</v>
      </c>
      <c r="T63" s="72">
        <f t="shared" si="3"/>
        <v>0</v>
      </c>
      <c r="U63" s="73">
        <f t="shared" si="3"/>
        <v>0</v>
      </c>
      <c r="V63" s="77">
        <f t="shared" si="13"/>
        <v>1174.3999999999978</v>
      </c>
      <c r="W63" s="72">
        <f t="shared" si="13"/>
        <v>1216.3999999999978</v>
      </c>
      <c r="X63" s="72">
        <f t="shared" si="13"/>
        <v>-42</v>
      </c>
      <c r="Y63" s="72">
        <f t="shared" si="13"/>
        <v>0</v>
      </c>
      <c r="Z63" s="73">
        <f t="shared" si="13"/>
        <v>0</v>
      </c>
      <c r="AA63" s="77">
        <v>18844.3</v>
      </c>
      <c r="AB63" s="72">
        <v>18077.8</v>
      </c>
      <c r="AC63" s="72">
        <v>766.5</v>
      </c>
      <c r="AD63" s="72">
        <v>0</v>
      </c>
      <c r="AE63" s="102">
        <v>0</v>
      </c>
      <c r="AF63" s="77"/>
      <c r="AG63" s="72"/>
      <c r="AH63" s="72"/>
      <c r="AI63" s="72"/>
      <c r="AJ63" s="73"/>
      <c r="AK63" s="77">
        <f t="shared" si="9"/>
        <v>18844.3</v>
      </c>
      <c r="AL63" s="72">
        <f t="shared" si="9"/>
        <v>18077.8</v>
      </c>
      <c r="AM63" s="72">
        <f t="shared" si="9"/>
        <v>766.5</v>
      </c>
      <c r="AN63" s="72">
        <f t="shared" si="9"/>
        <v>0</v>
      </c>
      <c r="AO63" s="73">
        <f t="shared" si="9"/>
        <v>0</v>
      </c>
    </row>
    <row r="64" spans="1:41" ht="12.75" customHeight="1">
      <c r="A64" s="83" t="s">
        <v>27</v>
      </c>
      <c r="B64" s="84">
        <v>9</v>
      </c>
      <c r="C64" s="84" t="s">
        <v>23</v>
      </c>
      <c r="D64" s="84" t="s">
        <v>24</v>
      </c>
      <c r="E64" s="84" t="s">
        <v>23</v>
      </c>
      <c r="F64" s="85" t="s">
        <v>28</v>
      </c>
      <c r="G64" s="86">
        <v>4179.3</v>
      </c>
      <c r="H64" s="86">
        <v>3975.5</v>
      </c>
      <c r="I64" s="86">
        <v>203.8</v>
      </c>
      <c r="J64" s="86">
        <v>0</v>
      </c>
      <c r="K64" s="87">
        <v>0</v>
      </c>
      <c r="L64" s="62"/>
      <c r="M64" s="63"/>
      <c r="N64" s="63"/>
      <c r="O64" s="63"/>
      <c r="P64" s="64"/>
      <c r="Q64" s="88">
        <f t="shared" si="3"/>
        <v>4179.3</v>
      </c>
      <c r="R64" s="86">
        <f t="shared" si="3"/>
        <v>3975.5</v>
      </c>
      <c r="S64" s="86">
        <f t="shared" si="3"/>
        <v>203.8</v>
      </c>
      <c r="T64" s="86">
        <f t="shared" si="3"/>
        <v>0</v>
      </c>
      <c r="U64" s="87">
        <f t="shared" si="3"/>
        <v>0</v>
      </c>
      <c r="V64" s="88">
        <f t="shared" si="13"/>
        <v>69</v>
      </c>
      <c r="W64" s="86">
        <f t="shared" si="13"/>
        <v>69</v>
      </c>
      <c r="X64" s="86">
        <f t="shared" si="13"/>
        <v>0</v>
      </c>
      <c r="Y64" s="86">
        <f t="shared" si="13"/>
        <v>0</v>
      </c>
      <c r="Z64" s="87">
        <f t="shared" si="13"/>
        <v>0</v>
      </c>
      <c r="AA64" s="88">
        <v>4248.3</v>
      </c>
      <c r="AB64" s="86">
        <v>4044.5</v>
      </c>
      <c r="AC64" s="86">
        <v>203.8</v>
      </c>
      <c r="AD64" s="86">
        <v>0</v>
      </c>
      <c r="AE64" s="103">
        <v>0</v>
      </c>
      <c r="AF64" s="88"/>
      <c r="AG64" s="86"/>
      <c r="AH64" s="86"/>
      <c r="AI64" s="86"/>
      <c r="AJ64" s="87"/>
      <c r="AK64" s="88">
        <f t="shared" si="9"/>
        <v>4248.3</v>
      </c>
      <c r="AL64" s="86">
        <f t="shared" si="9"/>
        <v>4044.5</v>
      </c>
      <c r="AM64" s="86">
        <f t="shared" si="9"/>
        <v>203.8</v>
      </c>
      <c r="AN64" s="86">
        <f t="shared" si="9"/>
        <v>0</v>
      </c>
      <c r="AO64" s="87">
        <f t="shared" si="9"/>
        <v>0</v>
      </c>
    </row>
    <row r="65" spans="1:41" ht="12.75" customHeight="1">
      <c r="A65" s="70" t="s">
        <v>29</v>
      </c>
      <c r="B65" s="71">
        <v>9</v>
      </c>
      <c r="C65" s="71" t="s">
        <v>23</v>
      </c>
      <c r="D65" s="71" t="s">
        <v>24</v>
      </c>
      <c r="E65" s="71" t="s">
        <v>23</v>
      </c>
      <c r="F65" s="71">
        <v>200</v>
      </c>
      <c r="G65" s="72">
        <v>5520.4</v>
      </c>
      <c r="H65" s="72">
        <v>5484.2</v>
      </c>
      <c r="I65" s="72">
        <v>36.200000000000003</v>
      </c>
      <c r="J65" s="72">
        <v>0</v>
      </c>
      <c r="K65" s="73">
        <v>0</v>
      </c>
      <c r="L65" s="62"/>
      <c r="M65" s="63"/>
      <c r="N65" s="63"/>
      <c r="O65" s="63"/>
      <c r="P65" s="64"/>
      <c r="Q65" s="77">
        <f t="shared" si="3"/>
        <v>5520.4</v>
      </c>
      <c r="R65" s="72">
        <f t="shared" si="3"/>
        <v>5484.2</v>
      </c>
      <c r="S65" s="72">
        <f t="shared" si="3"/>
        <v>36.200000000000003</v>
      </c>
      <c r="T65" s="72">
        <f t="shared" si="3"/>
        <v>0</v>
      </c>
      <c r="U65" s="73">
        <f t="shared" si="3"/>
        <v>0</v>
      </c>
      <c r="V65" s="77">
        <f t="shared" si="13"/>
        <v>0</v>
      </c>
      <c r="W65" s="72">
        <f t="shared" si="13"/>
        <v>0</v>
      </c>
      <c r="X65" s="72">
        <f t="shared" si="13"/>
        <v>0</v>
      </c>
      <c r="Y65" s="72">
        <f t="shared" si="13"/>
        <v>0</v>
      </c>
      <c r="Z65" s="73">
        <f t="shared" si="13"/>
        <v>0</v>
      </c>
      <c r="AA65" s="77">
        <v>5520.4</v>
      </c>
      <c r="AB65" s="72">
        <v>5484.2</v>
      </c>
      <c r="AC65" s="72">
        <v>36.200000000000003</v>
      </c>
      <c r="AD65" s="72">
        <v>0</v>
      </c>
      <c r="AE65" s="102">
        <v>0</v>
      </c>
      <c r="AF65" s="77"/>
      <c r="AG65" s="72"/>
      <c r="AH65" s="72"/>
      <c r="AI65" s="72"/>
      <c r="AJ65" s="73"/>
      <c r="AK65" s="77">
        <f t="shared" si="9"/>
        <v>5520.4</v>
      </c>
      <c r="AL65" s="72">
        <f t="shared" si="9"/>
        <v>5484.2</v>
      </c>
      <c r="AM65" s="72">
        <f t="shared" si="9"/>
        <v>36.200000000000003</v>
      </c>
      <c r="AN65" s="72">
        <f t="shared" si="9"/>
        <v>0</v>
      </c>
      <c r="AO65" s="73">
        <f t="shared" si="9"/>
        <v>0</v>
      </c>
    </row>
    <row r="66" spans="1:41" s="57" customFormat="1" ht="25.5">
      <c r="A66" s="58" t="s">
        <v>56</v>
      </c>
      <c r="B66" s="59">
        <v>9</v>
      </c>
      <c r="C66" s="59">
        <v>3</v>
      </c>
      <c r="D66" s="59" t="s">
        <v>24</v>
      </c>
      <c r="E66" s="59" t="s">
        <v>23</v>
      </c>
      <c r="F66" s="59" t="s">
        <v>24</v>
      </c>
      <c r="G66" s="60">
        <v>1977.4</v>
      </c>
      <c r="H66" s="60">
        <v>1817.4</v>
      </c>
      <c r="I66" s="60">
        <v>160</v>
      </c>
      <c r="J66" s="60">
        <v>0</v>
      </c>
      <c r="K66" s="61">
        <v>0</v>
      </c>
      <c r="L66" s="49"/>
      <c r="M66" s="50"/>
      <c r="N66" s="50"/>
      <c r="O66" s="50"/>
      <c r="P66" s="51"/>
      <c r="Q66" s="65">
        <f t="shared" ref="Q66:U110" si="14">G66+L66</f>
        <v>1977.4</v>
      </c>
      <c r="R66" s="60">
        <f t="shared" si="14"/>
        <v>1817.4</v>
      </c>
      <c r="S66" s="60">
        <f t="shared" si="14"/>
        <v>160</v>
      </c>
      <c r="T66" s="60">
        <f t="shared" si="14"/>
        <v>0</v>
      </c>
      <c r="U66" s="61">
        <f t="shared" si="14"/>
        <v>0</v>
      </c>
      <c r="V66" s="65">
        <f t="shared" si="13"/>
        <v>28.899999999999864</v>
      </c>
      <c r="W66" s="60">
        <f t="shared" si="13"/>
        <v>28.899999999999864</v>
      </c>
      <c r="X66" s="60">
        <f t="shared" si="13"/>
        <v>0</v>
      </c>
      <c r="Y66" s="60">
        <f t="shared" si="13"/>
        <v>0</v>
      </c>
      <c r="Z66" s="61">
        <f t="shared" si="13"/>
        <v>0</v>
      </c>
      <c r="AA66" s="65">
        <v>2006.3</v>
      </c>
      <c r="AB66" s="60">
        <v>1846.3</v>
      </c>
      <c r="AC66" s="60">
        <v>160</v>
      </c>
      <c r="AD66" s="60">
        <v>0</v>
      </c>
      <c r="AE66" s="97">
        <v>0</v>
      </c>
      <c r="AF66" s="65"/>
      <c r="AG66" s="60"/>
      <c r="AH66" s="60"/>
      <c r="AI66" s="60"/>
      <c r="AJ66" s="61"/>
      <c r="AK66" s="65">
        <f t="shared" si="9"/>
        <v>2006.3</v>
      </c>
      <c r="AL66" s="60">
        <f t="shared" si="9"/>
        <v>1846.3</v>
      </c>
      <c r="AM66" s="60">
        <f t="shared" si="9"/>
        <v>160</v>
      </c>
      <c r="AN66" s="60">
        <f t="shared" si="9"/>
        <v>0</v>
      </c>
      <c r="AO66" s="61">
        <f t="shared" si="9"/>
        <v>0</v>
      </c>
    </row>
    <row r="67" spans="1:41" ht="14.25" customHeight="1">
      <c r="A67" s="70" t="s">
        <v>57</v>
      </c>
      <c r="B67" s="71">
        <v>9</v>
      </c>
      <c r="C67" s="71">
        <v>3</v>
      </c>
      <c r="D67" s="71">
        <v>80</v>
      </c>
      <c r="E67" s="71" t="s">
        <v>23</v>
      </c>
      <c r="F67" s="71" t="s">
        <v>24</v>
      </c>
      <c r="G67" s="72">
        <v>1977.4</v>
      </c>
      <c r="H67" s="72">
        <v>1817.4</v>
      </c>
      <c r="I67" s="72">
        <v>160</v>
      </c>
      <c r="J67" s="72">
        <v>0</v>
      </c>
      <c r="K67" s="73">
        <v>0</v>
      </c>
      <c r="L67" s="62"/>
      <c r="M67" s="63"/>
      <c r="N67" s="63"/>
      <c r="O67" s="63"/>
      <c r="P67" s="64"/>
      <c r="Q67" s="77">
        <f t="shared" si="14"/>
        <v>1977.4</v>
      </c>
      <c r="R67" s="72">
        <f t="shared" si="14"/>
        <v>1817.4</v>
      </c>
      <c r="S67" s="72">
        <f t="shared" si="14"/>
        <v>160</v>
      </c>
      <c r="T67" s="72">
        <f t="shared" si="14"/>
        <v>0</v>
      </c>
      <c r="U67" s="73">
        <f t="shared" si="14"/>
        <v>0</v>
      </c>
      <c r="V67" s="77">
        <f t="shared" si="13"/>
        <v>28.899999999999864</v>
      </c>
      <c r="W67" s="72">
        <f t="shared" si="13"/>
        <v>28.899999999999864</v>
      </c>
      <c r="X67" s="72">
        <f t="shared" si="13"/>
        <v>0</v>
      </c>
      <c r="Y67" s="72">
        <f t="shared" si="13"/>
        <v>0</v>
      </c>
      <c r="Z67" s="73">
        <f t="shared" si="13"/>
        <v>0</v>
      </c>
      <c r="AA67" s="77">
        <v>2006.3</v>
      </c>
      <c r="AB67" s="72">
        <v>1846.3</v>
      </c>
      <c r="AC67" s="72">
        <v>160</v>
      </c>
      <c r="AD67" s="72">
        <v>0</v>
      </c>
      <c r="AE67" s="102">
        <v>0</v>
      </c>
      <c r="AF67" s="77"/>
      <c r="AG67" s="72"/>
      <c r="AH67" s="72"/>
      <c r="AI67" s="72"/>
      <c r="AJ67" s="73"/>
      <c r="AK67" s="77">
        <f t="shared" si="9"/>
        <v>2006.3</v>
      </c>
      <c r="AL67" s="72">
        <f t="shared" si="9"/>
        <v>1846.3</v>
      </c>
      <c r="AM67" s="72">
        <f t="shared" si="9"/>
        <v>160</v>
      </c>
      <c r="AN67" s="72">
        <f t="shared" si="9"/>
        <v>0</v>
      </c>
      <c r="AO67" s="73">
        <f t="shared" si="9"/>
        <v>0</v>
      </c>
    </row>
    <row r="68" spans="1:41" ht="14.25" customHeight="1">
      <c r="A68" s="70" t="s">
        <v>58</v>
      </c>
      <c r="B68" s="71">
        <v>9</v>
      </c>
      <c r="C68" s="71">
        <v>3</v>
      </c>
      <c r="D68" s="71">
        <v>80</v>
      </c>
      <c r="E68" s="71">
        <v>4</v>
      </c>
      <c r="F68" s="71" t="s">
        <v>24</v>
      </c>
      <c r="G68" s="72">
        <v>1977.4</v>
      </c>
      <c r="H68" s="72">
        <v>1817.4</v>
      </c>
      <c r="I68" s="72">
        <v>160</v>
      </c>
      <c r="J68" s="72">
        <v>0</v>
      </c>
      <c r="K68" s="73">
        <v>0</v>
      </c>
      <c r="L68" s="62"/>
      <c r="M68" s="63"/>
      <c r="N68" s="63"/>
      <c r="O68" s="63"/>
      <c r="P68" s="64"/>
      <c r="Q68" s="77">
        <f t="shared" si="14"/>
        <v>1977.4</v>
      </c>
      <c r="R68" s="72">
        <f t="shared" si="14"/>
        <v>1817.4</v>
      </c>
      <c r="S68" s="72">
        <f t="shared" si="14"/>
        <v>160</v>
      </c>
      <c r="T68" s="72">
        <f t="shared" si="14"/>
        <v>0</v>
      </c>
      <c r="U68" s="73">
        <f t="shared" si="14"/>
        <v>0</v>
      </c>
      <c r="V68" s="77">
        <f t="shared" si="13"/>
        <v>28.899999999999864</v>
      </c>
      <c r="W68" s="72">
        <f t="shared" si="13"/>
        <v>28.899999999999864</v>
      </c>
      <c r="X68" s="72">
        <f t="shared" si="13"/>
        <v>0</v>
      </c>
      <c r="Y68" s="72">
        <f t="shared" si="13"/>
        <v>0</v>
      </c>
      <c r="Z68" s="73">
        <f t="shared" si="13"/>
        <v>0</v>
      </c>
      <c r="AA68" s="77">
        <v>2006.3</v>
      </c>
      <c r="AB68" s="72">
        <v>1846.3</v>
      </c>
      <c r="AC68" s="72">
        <v>160</v>
      </c>
      <c r="AD68" s="72">
        <v>0</v>
      </c>
      <c r="AE68" s="102">
        <v>0</v>
      </c>
      <c r="AF68" s="77"/>
      <c r="AG68" s="72"/>
      <c r="AH68" s="72"/>
      <c r="AI68" s="72"/>
      <c r="AJ68" s="73"/>
      <c r="AK68" s="77">
        <f t="shared" si="9"/>
        <v>2006.3</v>
      </c>
      <c r="AL68" s="72">
        <f t="shared" si="9"/>
        <v>1846.3</v>
      </c>
      <c r="AM68" s="72">
        <f t="shared" si="9"/>
        <v>160</v>
      </c>
      <c r="AN68" s="72">
        <f t="shared" si="9"/>
        <v>0</v>
      </c>
      <c r="AO68" s="73">
        <f t="shared" si="9"/>
        <v>0</v>
      </c>
    </row>
    <row r="69" spans="1:41" s="57" customFormat="1" ht="44.25" customHeight="1">
      <c r="A69" s="58" t="s">
        <v>59</v>
      </c>
      <c r="B69" s="59">
        <v>9</v>
      </c>
      <c r="C69" s="59">
        <v>5</v>
      </c>
      <c r="D69" s="59" t="s">
        <v>24</v>
      </c>
      <c r="E69" s="59" t="s">
        <v>23</v>
      </c>
      <c r="F69" s="59" t="s">
        <v>24</v>
      </c>
      <c r="G69" s="60">
        <v>19398.900000000001</v>
      </c>
      <c r="H69" s="60">
        <v>18714.2</v>
      </c>
      <c r="I69" s="60">
        <v>684.7</v>
      </c>
      <c r="J69" s="60">
        <v>0</v>
      </c>
      <c r="K69" s="61">
        <v>0</v>
      </c>
      <c r="L69" s="49"/>
      <c r="M69" s="50"/>
      <c r="N69" s="50"/>
      <c r="O69" s="50"/>
      <c r="P69" s="51"/>
      <c r="Q69" s="65">
        <f t="shared" si="14"/>
        <v>19398.900000000001</v>
      </c>
      <c r="R69" s="60">
        <f t="shared" si="14"/>
        <v>18714.2</v>
      </c>
      <c r="S69" s="60">
        <f t="shared" si="14"/>
        <v>684.7</v>
      </c>
      <c r="T69" s="60">
        <f t="shared" si="14"/>
        <v>0</v>
      </c>
      <c r="U69" s="61">
        <f t="shared" si="14"/>
        <v>0</v>
      </c>
      <c r="V69" s="65">
        <f t="shared" si="13"/>
        <v>1145.5</v>
      </c>
      <c r="W69" s="60">
        <f t="shared" si="13"/>
        <v>1187.5</v>
      </c>
      <c r="X69" s="60">
        <f t="shared" si="13"/>
        <v>-42</v>
      </c>
      <c r="Y69" s="60">
        <f t="shared" si="13"/>
        <v>0</v>
      </c>
      <c r="Z69" s="61">
        <f t="shared" si="13"/>
        <v>0</v>
      </c>
      <c r="AA69" s="65">
        <v>20544.400000000001</v>
      </c>
      <c r="AB69" s="60">
        <v>19901.7</v>
      </c>
      <c r="AC69" s="60">
        <v>642.70000000000005</v>
      </c>
      <c r="AD69" s="60">
        <v>0</v>
      </c>
      <c r="AE69" s="97">
        <v>0</v>
      </c>
      <c r="AF69" s="65"/>
      <c r="AG69" s="60"/>
      <c r="AH69" s="60"/>
      <c r="AI69" s="60"/>
      <c r="AJ69" s="61"/>
      <c r="AK69" s="65">
        <f t="shared" si="9"/>
        <v>20544.400000000001</v>
      </c>
      <c r="AL69" s="60">
        <f t="shared" si="9"/>
        <v>19901.7</v>
      </c>
      <c r="AM69" s="60">
        <f t="shared" si="9"/>
        <v>642.70000000000005</v>
      </c>
      <c r="AN69" s="60">
        <f t="shared" si="9"/>
        <v>0</v>
      </c>
      <c r="AO69" s="61">
        <f t="shared" si="9"/>
        <v>0</v>
      </c>
    </row>
    <row r="70" spans="1:41" ht="13.5" customHeight="1">
      <c r="A70" s="70" t="s">
        <v>57</v>
      </c>
      <c r="B70" s="71">
        <v>9</v>
      </c>
      <c r="C70" s="71">
        <v>5</v>
      </c>
      <c r="D70" s="71">
        <v>80</v>
      </c>
      <c r="E70" s="71" t="s">
        <v>23</v>
      </c>
      <c r="F70" s="71" t="s">
        <v>24</v>
      </c>
      <c r="G70" s="72">
        <v>19398.900000000001</v>
      </c>
      <c r="H70" s="72">
        <v>18714.2</v>
      </c>
      <c r="I70" s="72">
        <v>684.7</v>
      </c>
      <c r="J70" s="72">
        <v>0</v>
      </c>
      <c r="K70" s="73">
        <v>0</v>
      </c>
      <c r="L70" s="62"/>
      <c r="M70" s="63"/>
      <c r="N70" s="63"/>
      <c r="O70" s="63"/>
      <c r="P70" s="64"/>
      <c r="Q70" s="77">
        <f t="shared" si="14"/>
        <v>19398.900000000001</v>
      </c>
      <c r="R70" s="72">
        <f t="shared" si="14"/>
        <v>18714.2</v>
      </c>
      <c r="S70" s="72">
        <f t="shared" si="14"/>
        <v>684.7</v>
      </c>
      <c r="T70" s="72">
        <f t="shared" si="14"/>
        <v>0</v>
      </c>
      <c r="U70" s="73">
        <f t="shared" si="14"/>
        <v>0</v>
      </c>
      <c r="V70" s="77">
        <f t="shared" si="13"/>
        <v>1145.5</v>
      </c>
      <c r="W70" s="72">
        <f t="shared" si="13"/>
        <v>1187.5</v>
      </c>
      <c r="X70" s="72">
        <f t="shared" si="13"/>
        <v>-42</v>
      </c>
      <c r="Y70" s="72">
        <f t="shared" si="13"/>
        <v>0</v>
      </c>
      <c r="Z70" s="73">
        <f t="shared" si="13"/>
        <v>0</v>
      </c>
      <c r="AA70" s="77">
        <v>20544.400000000001</v>
      </c>
      <c r="AB70" s="72">
        <v>19901.7</v>
      </c>
      <c r="AC70" s="72">
        <v>642.70000000000005</v>
      </c>
      <c r="AD70" s="72">
        <v>0</v>
      </c>
      <c r="AE70" s="102">
        <v>0</v>
      </c>
      <c r="AF70" s="77"/>
      <c r="AG70" s="72"/>
      <c r="AH70" s="72"/>
      <c r="AI70" s="72"/>
      <c r="AJ70" s="73"/>
      <c r="AK70" s="77">
        <f t="shared" si="9"/>
        <v>20544.400000000001</v>
      </c>
      <c r="AL70" s="72">
        <f t="shared" si="9"/>
        <v>19901.7</v>
      </c>
      <c r="AM70" s="72">
        <f t="shared" si="9"/>
        <v>642.70000000000005</v>
      </c>
      <c r="AN70" s="72">
        <f t="shared" si="9"/>
        <v>0</v>
      </c>
      <c r="AO70" s="73">
        <f t="shared" si="9"/>
        <v>0</v>
      </c>
    </row>
    <row r="71" spans="1:41" ht="13.5" customHeight="1">
      <c r="A71" s="70" t="s">
        <v>60</v>
      </c>
      <c r="B71" s="71">
        <v>9</v>
      </c>
      <c r="C71" s="71">
        <v>5</v>
      </c>
      <c r="D71" s="71">
        <v>80</v>
      </c>
      <c r="E71" s="71">
        <v>13</v>
      </c>
      <c r="F71" s="71" t="s">
        <v>24</v>
      </c>
      <c r="G71" s="72">
        <v>19398.900000000001</v>
      </c>
      <c r="H71" s="72">
        <v>18714.2</v>
      </c>
      <c r="I71" s="72">
        <v>684.7</v>
      </c>
      <c r="J71" s="72">
        <v>0</v>
      </c>
      <c r="K71" s="73">
        <v>0</v>
      </c>
      <c r="L71" s="62"/>
      <c r="M71" s="63"/>
      <c r="N71" s="63"/>
      <c r="O71" s="63"/>
      <c r="P71" s="64"/>
      <c r="Q71" s="77">
        <f t="shared" si="14"/>
        <v>19398.900000000001</v>
      </c>
      <c r="R71" s="72">
        <f t="shared" si="14"/>
        <v>18714.2</v>
      </c>
      <c r="S71" s="72">
        <f t="shared" si="14"/>
        <v>684.7</v>
      </c>
      <c r="T71" s="72">
        <f t="shared" si="14"/>
        <v>0</v>
      </c>
      <c r="U71" s="73">
        <f t="shared" si="14"/>
        <v>0</v>
      </c>
      <c r="V71" s="77">
        <f t="shared" si="13"/>
        <v>1145.5</v>
      </c>
      <c r="W71" s="72">
        <f t="shared" si="13"/>
        <v>1187.5</v>
      </c>
      <c r="X71" s="72">
        <f t="shared" si="13"/>
        <v>-42</v>
      </c>
      <c r="Y71" s="72">
        <f t="shared" si="13"/>
        <v>0</v>
      </c>
      <c r="Z71" s="73">
        <f t="shared" si="13"/>
        <v>0</v>
      </c>
      <c r="AA71" s="77">
        <v>20544.400000000001</v>
      </c>
      <c r="AB71" s="72">
        <v>19901.7</v>
      </c>
      <c r="AC71" s="72">
        <v>642.70000000000005</v>
      </c>
      <c r="AD71" s="72">
        <v>0</v>
      </c>
      <c r="AE71" s="102">
        <v>0</v>
      </c>
      <c r="AF71" s="77"/>
      <c r="AG71" s="72"/>
      <c r="AH71" s="72"/>
      <c r="AI71" s="72"/>
      <c r="AJ71" s="73"/>
      <c r="AK71" s="77">
        <f t="shared" si="9"/>
        <v>20544.400000000001</v>
      </c>
      <c r="AL71" s="72">
        <f t="shared" si="9"/>
        <v>19901.7</v>
      </c>
      <c r="AM71" s="72">
        <f t="shared" si="9"/>
        <v>642.70000000000005</v>
      </c>
      <c r="AN71" s="72">
        <f t="shared" si="9"/>
        <v>0</v>
      </c>
      <c r="AO71" s="73">
        <f t="shared" si="9"/>
        <v>0</v>
      </c>
    </row>
    <row r="72" spans="1:41" s="57" customFormat="1" ht="13.5" customHeight="1">
      <c r="A72" s="58" t="s">
        <v>61</v>
      </c>
      <c r="B72" s="59">
        <v>9</v>
      </c>
      <c r="C72" s="59">
        <v>6</v>
      </c>
      <c r="D72" s="59" t="s">
        <v>24</v>
      </c>
      <c r="E72" s="59" t="s">
        <v>23</v>
      </c>
      <c r="F72" s="59" t="s">
        <v>24</v>
      </c>
      <c r="G72" s="60">
        <v>1814</v>
      </c>
      <c r="H72" s="60">
        <v>1814</v>
      </c>
      <c r="I72" s="60">
        <v>0</v>
      </c>
      <c r="J72" s="60">
        <v>0</v>
      </c>
      <c r="K72" s="61">
        <v>0</v>
      </c>
      <c r="L72" s="49"/>
      <c r="M72" s="50"/>
      <c r="N72" s="50"/>
      <c r="O72" s="50"/>
      <c r="P72" s="51"/>
      <c r="Q72" s="65">
        <f t="shared" si="14"/>
        <v>1814</v>
      </c>
      <c r="R72" s="60">
        <f t="shared" si="14"/>
        <v>1814</v>
      </c>
      <c r="S72" s="60">
        <f t="shared" si="14"/>
        <v>0</v>
      </c>
      <c r="T72" s="60">
        <f t="shared" si="14"/>
        <v>0</v>
      </c>
      <c r="U72" s="61">
        <f t="shared" si="14"/>
        <v>0</v>
      </c>
      <c r="V72" s="65">
        <f t="shared" si="13"/>
        <v>0</v>
      </c>
      <c r="W72" s="60">
        <f t="shared" si="13"/>
        <v>0</v>
      </c>
      <c r="X72" s="60">
        <f t="shared" si="13"/>
        <v>0</v>
      </c>
      <c r="Y72" s="60">
        <f t="shared" si="13"/>
        <v>0</v>
      </c>
      <c r="Z72" s="61">
        <f t="shared" si="13"/>
        <v>0</v>
      </c>
      <c r="AA72" s="65">
        <v>1814</v>
      </c>
      <c r="AB72" s="60">
        <v>1814</v>
      </c>
      <c r="AC72" s="60">
        <v>0</v>
      </c>
      <c r="AD72" s="60">
        <v>0</v>
      </c>
      <c r="AE72" s="97">
        <v>0</v>
      </c>
      <c r="AF72" s="65"/>
      <c r="AG72" s="60"/>
      <c r="AH72" s="60"/>
      <c r="AI72" s="60"/>
      <c r="AJ72" s="61"/>
      <c r="AK72" s="65">
        <f t="shared" si="9"/>
        <v>1814</v>
      </c>
      <c r="AL72" s="60">
        <f t="shared" si="9"/>
        <v>1814</v>
      </c>
      <c r="AM72" s="60">
        <f t="shared" si="9"/>
        <v>0</v>
      </c>
      <c r="AN72" s="60">
        <f t="shared" si="9"/>
        <v>0</v>
      </c>
      <c r="AO72" s="61">
        <f t="shared" si="9"/>
        <v>0</v>
      </c>
    </row>
    <row r="73" spans="1:41" ht="13.5" customHeight="1">
      <c r="A73" s="70" t="s">
        <v>57</v>
      </c>
      <c r="B73" s="71">
        <v>9</v>
      </c>
      <c r="C73" s="71">
        <v>6</v>
      </c>
      <c r="D73" s="71">
        <v>80</v>
      </c>
      <c r="E73" s="71" t="s">
        <v>23</v>
      </c>
      <c r="F73" s="71" t="s">
        <v>24</v>
      </c>
      <c r="G73" s="72">
        <v>1814</v>
      </c>
      <c r="H73" s="72">
        <v>1814</v>
      </c>
      <c r="I73" s="72">
        <v>0</v>
      </c>
      <c r="J73" s="72">
        <v>0</v>
      </c>
      <c r="K73" s="73">
        <v>0</v>
      </c>
      <c r="L73" s="62"/>
      <c r="M73" s="63"/>
      <c r="N73" s="63"/>
      <c r="O73" s="63"/>
      <c r="P73" s="64"/>
      <c r="Q73" s="77">
        <f t="shared" si="14"/>
        <v>1814</v>
      </c>
      <c r="R73" s="72">
        <f t="shared" si="14"/>
        <v>1814</v>
      </c>
      <c r="S73" s="72">
        <f t="shared" si="14"/>
        <v>0</v>
      </c>
      <c r="T73" s="72">
        <f t="shared" si="14"/>
        <v>0</v>
      </c>
      <c r="U73" s="73">
        <f t="shared" si="14"/>
        <v>0</v>
      </c>
      <c r="V73" s="77">
        <f t="shared" si="13"/>
        <v>0</v>
      </c>
      <c r="W73" s="72">
        <f t="shared" si="13"/>
        <v>0</v>
      </c>
      <c r="X73" s="72">
        <f t="shared" si="13"/>
        <v>0</v>
      </c>
      <c r="Y73" s="72">
        <f t="shared" si="13"/>
        <v>0</v>
      </c>
      <c r="Z73" s="73">
        <f t="shared" si="13"/>
        <v>0</v>
      </c>
      <c r="AA73" s="77">
        <v>1814</v>
      </c>
      <c r="AB73" s="72">
        <v>1814</v>
      </c>
      <c r="AC73" s="72">
        <v>0</v>
      </c>
      <c r="AD73" s="72">
        <v>0</v>
      </c>
      <c r="AE73" s="102">
        <v>0</v>
      </c>
      <c r="AF73" s="77"/>
      <c r="AG73" s="72"/>
      <c r="AH73" s="72"/>
      <c r="AI73" s="72"/>
      <c r="AJ73" s="73"/>
      <c r="AK73" s="77">
        <f t="shared" si="9"/>
        <v>1814</v>
      </c>
      <c r="AL73" s="72">
        <f t="shared" si="9"/>
        <v>1814</v>
      </c>
      <c r="AM73" s="72">
        <f t="shared" si="9"/>
        <v>0</v>
      </c>
      <c r="AN73" s="72">
        <f t="shared" si="9"/>
        <v>0</v>
      </c>
      <c r="AO73" s="73">
        <f t="shared" si="9"/>
        <v>0</v>
      </c>
    </row>
    <row r="74" spans="1:41" ht="25.5">
      <c r="A74" s="70" t="s">
        <v>62</v>
      </c>
      <c r="B74" s="71">
        <v>9</v>
      </c>
      <c r="C74" s="71">
        <v>6</v>
      </c>
      <c r="D74" s="71">
        <v>80</v>
      </c>
      <c r="E74" s="71">
        <v>18</v>
      </c>
      <c r="F74" s="71" t="s">
        <v>24</v>
      </c>
      <c r="G74" s="72">
        <v>1814</v>
      </c>
      <c r="H74" s="72">
        <v>1814</v>
      </c>
      <c r="I74" s="72">
        <v>0</v>
      </c>
      <c r="J74" s="72">
        <v>0</v>
      </c>
      <c r="K74" s="73">
        <v>0</v>
      </c>
      <c r="L74" s="62"/>
      <c r="M74" s="63"/>
      <c r="N74" s="63"/>
      <c r="O74" s="63"/>
      <c r="P74" s="64"/>
      <c r="Q74" s="77">
        <f t="shared" si="14"/>
        <v>1814</v>
      </c>
      <c r="R74" s="72">
        <f t="shared" si="14"/>
        <v>1814</v>
      </c>
      <c r="S74" s="72">
        <f t="shared" si="14"/>
        <v>0</v>
      </c>
      <c r="T74" s="72">
        <f t="shared" si="14"/>
        <v>0</v>
      </c>
      <c r="U74" s="73">
        <f t="shared" si="14"/>
        <v>0</v>
      </c>
      <c r="V74" s="77">
        <f t="shared" si="13"/>
        <v>0</v>
      </c>
      <c r="W74" s="72">
        <f t="shared" si="13"/>
        <v>0</v>
      </c>
      <c r="X74" s="72">
        <f t="shared" si="13"/>
        <v>0</v>
      </c>
      <c r="Y74" s="72">
        <f t="shared" si="13"/>
        <v>0</v>
      </c>
      <c r="Z74" s="73">
        <f t="shared" si="13"/>
        <v>0</v>
      </c>
      <c r="AA74" s="77">
        <v>1814</v>
      </c>
      <c r="AB74" s="72">
        <v>1814</v>
      </c>
      <c r="AC74" s="72">
        <v>0</v>
      </c>
      <c r="AD74" s="72">
        <v>0</v>
      </c>
      <c r="AE74" s="102">
        <v>0</v>
      </c>
      <c r="AF74" s="77"/>
      <c r="AG74" s="72"/>
      <c r="AH74" s="72"/>
      <c r="AI74" s="72"/>
      <c r="AJ74" s="73"/>
      <c r="AK74" s="77">
        <f t="shared" si="9"/>
        <v>1814</v>
      </c>
      <c r="AL74" s="72">
        <f t="shared" si="9"/>
        <v>1814</v>
      </c>
      <c r="AM74" s="72">
        <f t="shared" si="9"/>
        <v>0</v>
      </c>
      <c r="AN74" s="72">
        <f t="shared" si="9"/>
        <v>0</v>
      </c>
      <c r="AO74" s="73">
        <f t="shared" si="9"/>
        <v>0</v>
      </c>
    </row>
    <row r="75" spans="1:41" ht="20.25" customHeight="1">
      <c r="A75" s="93" t="s">
        <v>63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6"/>
    </row>
    <row r="76" spans="1:41" s="57" customFormat="1" ht="13.5" customHeight="1">
      <c r="A76" s="58" t="s">
        <v>22</v>
      </c>
      <c r="B76" s="59" t="s">
        <v>23</v>
      </c>
      <c r="C76" s="59" t="s">
        <v>23</v>
      </c>
      <c r="D76" s="59" t="s">
        <v>24</v>
      </c>
      <c r="E76" s="59" t="s">
        <v>23</v>
      </c>
      <c r="F76" s="59" t="s">
        <v>24</v>
      </c>
      <c r="G76" s="60">
        <v>19491</v>
      </c>
      <c r="H76" s="60">
        <v>19491</v>
      </c>
      <c r="I76" s="60">
        <v>0</v>
      </c>
      <c r="J76" s="60">
        <v>0</v>
      </c>
      <c r="K76" s="61">
        <v>0</v>
      </c>
      <c r="L76" s="49"/>
      <c r="M76" s="50"/>
      <c r="N76" s="50"/>
      <c r="O76" s="50"/>
      <c r="P76" s="51"/>
      <c r="Q76" s="65">
        <f t="shared" si="14"/>
        <v>19491</v>
      </c>
      <c r="R76" s="60">
        <f t="shared" si="14"/>
        <v>19491</v>
      </c>
      <c r="S76" s="60">
        <f t="shared" si="14"/>
        <v>0</v>
      </c>
      <c r="T76" s="60">
        <f t="shared" si="14"/>
        <v>0</v>
      </c>
      <c r="U76" s="61">
        <f t="shared" si="14"/>
        <v>0</v>
      </c>
      <c r="V76" s="65">
        <f>AA76-Q76</f>
        <v>321.70000000000073</v>
      </c>
      <c r="W76" s="60">
        <f t="shared" ref="W76:Z84" si="15">AB76-R76</f>
        <v>319.90000000000146</v>
      </c>
      <c r="X76" s="60">
        <f t="shared" si="15"/>
        <v>1.8</v>
      </c>
      <c r="Y76" s="60">
        <f t="shared" si="15"/>
        <v>0</v>
      </c>
      <c r="Z76" s="61">
        <f t="shared" si="15"/>
        <v>0</v>
      </c>
      <c r="AA76" s="65">
        <v>19812.7</v>
      </c>
      <c r="AB76" s="60">
        <v>19810.900000000001</v>
      </c>
      <c r="AC76" s="60">
        <v>1.8</v>
      </c>
      <c r="AD76" s="60">
        <v>0</v>
      </c>
      <c r="AE76" s="97">
        <v>0</v>
      </c>
      <c r="AF76" s="65">
        <v>300</v>
      </c>
      <c r="AG76" s="60">
        <v>300</v>
      </c>
      <c r="AH76" s="60">
        <v>0</v>
      </c>
      <c r="AI76" s="60">
        <v>0</v>
      </c>
      <c r="AJ76" s="61">
        <v>0</v>
      </c>
      <c r="AK76" s="65">
        <f t="shared" si="9"/>
        <v>20112.7</v>
      </c>
      <c r="AL76" s="60">
        <f t="shared" si="9"/>
        <v>20110.900000000001</v>
      </c>
      <c r="AM76" s="60">
        <f t="shared" si="9"/>
        <v>1.8</v>
      </c>
      <c r="AN76" s="60">
        <f t="shared" si="9"/>
        <v>0</v>
      </c>
      <c r="AO76" s="61">
        <f t="shared" si="9"/>
        <v>0</v>
      </c>
    </row>
    <row r="77" spans="1:41" s="57" customFormat="1" ht="13.5" customHeight="1">
      <c r="A77" s="58" t="s">
        <v>64</v>
      </c>
      <c r="B77" s="59" t="s">
        <v>65</v>
      </c>
      <c r="C77" s="59" t="s">
        <v>23</v>
      </c>
      <c r="D77" s="59" t="s">
        <v>24</v>
      </c>
      <c r="E77" s="59" t="s">
        <v>23</v>
      </c>
      <c r="F77" s="59" t="s">
        <v>24</v>
      </c>
      <c r="G77" s="60">
        <v>19491</v>
      </c>
      <c r="H77" s="60">
        <v>19491</v>
      </c>
      <c r="I77" s="60">
        <v>0</v>
      </c>
      <c r="J77" s="60">
        <v>0</v>
      </c>
      <c r="K77" s="61">
        <v>0</v>
      </c>
      <c r="L77" s="49"/>
      <c r="M77" s="50"/>
      <c r="N77" s="50"/>
      <c r="O77" s="50"/>
      <c r="P77" s="51"/>
      <c r="Q77" s="65">
        <f t="shared" si="14"/>
        <v>19491</v>
      </c>
      <c r="R77" s="60">
        <f t="shared" si="14"/>
        <v>19491</v>
      </c>
      <c r="S77" s="60">
        <f t="shared" si="14"/>
        <v>0</v>
      </c>
      <c r="T77" s="60">
        <f t="shared" si="14"/>
        <v>0</v>
      </c>
      <c r="U77" s="61">
        <f t="shared" si="14"/>
        <v>0</v>
      </c>
      <c r="V77" s="65">
        <f t="shared" ref="V77:V84" si="16">AA77-Q77</f>
        <v>321.70000000000073</v>
      </c>
      <c r="W77" s="60">
        <f t="shared" si="15"/>
        <v>319.90000000000146</v>
      </c>
      <c r="X77" s="60">
        <f t="shared" si="15"/>
        <v>1.8</v>
      </c>
      <c r="Y77" s="60">
        <f t="shared" si="15"/>
        <v>0</v>
      </c>
      <c r="Z77" s="61">
        <f t="shared" si="15"/>
        <v>0</v>
      </c>
      <c r="AA77" s="65">
        <v>19812.7</v>
      </c>
      <c r="AB77" s="60">
        <v>19810.900000000001</v>
      </c>
      <c r="AC77" s="60">
        <v>1.8</v>
      </c>
      <c r="AD77" s="60">
        <v>0</v>
      </c>
      <c r="AE77" s="97">
        <v>0</v>
      </c>
      <c r="AF77" s="65">
        <v>300</v>
      </c>
      <c r="AG77" s="60">
        <v>300</v>
      </c>
      <c r="AH77" s="60">
        <v>0</v>
      </c>
      <c r="AI77" s="60">
        <v>0</v>
      </c>
      <c r="AJ77" s="61">
        <v>0</v>
      </c>
      <c r="AK77" s="65">
        <f t="shared" si="9"/>
        <v>20112.7</v>
      </c>
      <c r="AL77" s="60">
        <f t="shared" si="9"/>
        <v>20110.900000000001</v>
      </c>
      <c r="AM77" s="60">
        <f t="shared" si="9"/>
        <v>1.8</v>
      </c>
      <c r="AN77" s="60">
        <f t="shared" si="9"/>
        <v>0</v>
      </c>
      <c r="AO77" s="61">
        <f t="shared" si="9"/>
        <v>0</v>
      </c>
    </row>
    <row r="78" spans="1:41" ht="13.5" customHeight="1">
      <c r="A78" s="70" t="s">
        <v>26</v>
      </c>
      <c r="B78" s="59" t="s">
        <v>65</v>
      </c>
      <c r="C78" s="71" t="s">
        <v>23</v>
      </c>
      <c r="D78" s="71" t="s">
        <v>24</v>
      </c>
      <c r="E78" s="71" t="s">
        <v>23</v>
      </c>
      <c r="F78" s="71">
        <v>100</v>
      </c>
      <c r="G78" s="72">
        <v>11291</v>
      </c>
      <c r="H78" s="72">
        <v>11291</v>
      </c>
      <c r="I78" s="72">
        <v>0</v>
      </c>
      <c r="J78" s="72">
        <v>0</v>
      </c>
      <c r="K78" s="73">
        <v>0</v>
      </c>
      <c r="L78" s="62"/>
      <c r="M78" s="63"/>
      <c r="N78" s="63"/>
      <c r="O78" s="63"/>
      <c r="P78" s="64"/>
      <c r="Q78" s="77">
        <f t="shared" si="14"/>
        <v>11291</v>
      </c>
      <c r="R78" s="72">
        <f t="shared" si="14"/>
        <v>11291</v>
      </c>
      <c r="S78" s="72">
        <f t="shared" si="14"/>
        <v>0</v>
      </c>
      <c r="T78" s="72">
        <f t="shared" si="14"/>
        <v>0</v>
      </c>
      <c r="U78" s="73">
        <f t="shared" si="14"/>
        <v>0</v>
      </c>
      <c r="V78" s="77">
        <f t="shared" si="16"/>
        <v>321.70000000000073</v>
      </c>
      <c r="W78" s="72">
        <f t="shared" si="15"/>
        <v>319.89999999999964</v>
      </c>
      <c r="X78" s="72">
        <f t="shared" si="15"/>
        <v>1.8</v>
      </c>
      <c r="Y78" s="72">
        <f t="shared" si="15"/>
        <v>0</v>
      </c>
      <c r="Z78" s="73">
        <f t="shared" si="15"/>
        <v>0</v>
      </c>
      <c r="AA78" s="77">
        <v>11612.7</v>
      </c>
      <c r="AB78" s="72">
        <v>11610.9</v>
      </c>
      <c r="AC78" s="72">
        <v>1.8</v>
      </c>
      <c r="AD78" s="72">
        <v>0</v>
      </c>
      <c r="AE78" s="102">
        <v>0</v>
      </c>
      <c r="AF78" s="77">
        <v>300</v>
      </c>
      <c r="AG78" s="72">
        <v>300</v>
      </c>
      <c r="AH78" s="72">
        <v>0</v>
      </c>
      <c r="AI78" s="72">
        <v>0</v>
      </c>
      <c r="AJ78" s="73">
        <v>0</v>
      </c>
      <c r="AK78" s="77">
        <f t="shared" si="9"/>
        <v>11912.7</v>
      </c>
      <c r="AL78" s="72">
        <f t="shared" si="9"/>
        <v>11910.9</v>
      </c>
      <c r="AM78" s="72">
        <f t="shared" si="9"/>
        <v>1.8</v>
      </c>
      <c r="AN78" s="72">
        <f t="shared" si="9"/>
        <v>0</v>
      </c>
      <c r="AO78" s="73">
        <f t="shared" si="9"/>
        <v>0</v>
      </c>
    </row>
    <row r="79" spans="1:41" ht="13.5" customHeight="1">
      <c r="A79" s="83" t="s">
        <v>27</v>
      </c>
      <c r="B79" s="71" t="s">
        <v>65</v>
      </c>
      <c r="C79" s="84" t="s">
        <v>23</v>
      </c>
      <c r="D79" s="84" t="s">
        <v>24</v>
      </c>
      <c r="E79" s="84" t="s">
        <v>23</v>
      </c>
      <c r="F79" s="85" t="s">
        <v>28</v>
      </c>
      <c r="G79" s="86">
        <v>6600.7</v>
      </c>
      <c r="H79" s="86">
        <v>6600.7</v>
      </c>
      <c r="I79" s="86">
        <v>0</v>
      </c>
      <c r="J79" s="86">
        <v>0</v>
      </c>
      <c r="K79" s="87">
        <v>0</v>
      </c>
      <c r="L79" s="62"/>
      <c r="M79" s="63"/>
      <c r="N79" s="63"/>
      <c r="O79" s="63"/>
      <c r="P79" s="64"/>
      <c r="Q79" s="88">
        <f t="shared" si="14"/>
        <v>6600.7</v>
      </c>
      <c r="R79" s="86">
        <f t="shared" si="14"/>
        <v>6600.7</v>
      </c>
      <c r="S79" s="86">
        <f t="shared" si="14"/>
        <v>0</v>
      </c>
      <c r="T79" s="86">
        <f t="shared" si="14"/>
        <v>0</v>
      </c>
      <c r="U79" s="87">
        <f t="shared" si="14"/>
        <v>0</v>
      </c>
      <c r="V79" s="88">
        <f t="shared" si="16"/>
        <v>35.600000000000364</v>
      </c>
      <c r="W79" s="86">
        <f t="shared" si="15"/>
        <v>35.600000000000364</v>
      </c>
      <c r="X79" s="86">
        <f t="shared" si="15"/>
        <v>0</v>
      </c>
      <c r="Y79" s="86">
        <f t="shared" si="15"/>
        <v>0</v>
      </c>
      <c r="Z79" s="87">
        <f t="shared" si="15"/>
        <v>0</v>
      </c>
      <c r="AA79" s="88">
        <v>6636.3</v>
      </c>
      <c r="AB79" s="86">
        <v>6636.3</v>
      </c>
      <c r="AC79" s="86">
        <v>0</v>
      </c>
      <c r="AD79" s="86">
        <v>0</v>
      </c>
      <c r="AE79" s="103">
        <v>0</v>
      </c>
      <c r="AF79" s="77">
        <v>0</v>
      </c>
      <c r="AG79" s="86">
        <v>0</v>
      </c>
      <c r="AH79" s="86">
        <v>0</v>
      </c>
      <c r="AI79" s="86">
        <v>0</v>
      </c>
      <c r="AJ79" s="87">
        <v>0</v>
      </c>
      <c r="AK79" s="88">
        <f t="shared" si="9"/>
        <v>6636.3</v>
      </c>
      <c r="AL79" s="86">
        <f t="shared" si="9"/>
        <v>6636.3</v>
      </c>
      <c r="AM79" s="86">
        <f t="shared" si="9"/>
        <v>0</v>
      </c>
      <c r="AN79" s="86">
        <f t="shared" si="9"/>
        <v>0</v>
      </c>
      <c r="AO79" s="87">
        <f t="shared" si="9"/>
        <v>0</v>
      </c>
    </row>
    <row r="80" spans="1:41" ht="13.5" customHeight="1">
      <c r="A80" s="70" t="s">
        <v>29</v>
      </c>
      <c r="B80" s="84" t="s">
        <v>65</v>
      </c>
      <c r="C80" s="71" t="s">
        <v>23</v>
      </c>
      <c r="D80" s="71" t="s">
        <v>24</v>
      </c>
      <c r="E80" s="71" t="s">
        <v>23</v>
      </c>
      <c r="F80" s="71">
        <v>200</v>
      </c>
      <c r="G80" s="72">
        <v>8200</v>
      </c>
      <c r="H80" s="72">
        <v>8200</v>
      </c>
      <c r="I80" s="72">
        <v>0</v>
      </c>
      <c r="J80" s="72">
        <v>0</v>
      </c>
      <c r="K80" s="73">
        <v>0</v>
      </c>
      <c r="L80" s="62"/>
      <c r="M80" s="63"/>
      <c r="N80" s="63"/>
      <c r="O80" s="63"/>
      <c r="P80" s="64"/>
      <c r="Q80" s="77">
        <f t="shared" si="14"/>
        <v>8200</v>
      </c>
      <c r="R80" s="72">
        <f t="shared" si="14"/>
        <v>8200</v>
      </c>
      <c r="S80" s="72">
        <f t="shared" si="14"/>
        <v>0</v>
      </c>
      <c r="T80" s="72">
        <f t="shared" si="14"/>
        <v>0</v>
      </c>
      <c r="U80" s="73">
        <f t="shared" si="14"/>
        <v>0</v>
      </c>
      <c r="V80" s="77">
        <f t="shared" si="16"/>
        <v>0</v>
      </c>
      <c r="W80" s="72">
        <f t="shared" si="15"/>
        <v>0</v>
      </c>
      <c r="X80" s="72">
        <f t="shared" si="15"/>
        <v>0</v>
      </c>
      <c r="Y80" s="72">
        <f t="shared" si="15"/>
        <v>0</v>
      </c>
      <c r="Z80" s="73">
        <f t="shared" si="15"/>
        <v>0</v>
      </c>
      <c r="AA80" s="77">
        <v>8200</v>
      </c>
      <c r="AB80" s="72">
        <v>8200</v>
      </c>
      <c r="AC80" s="72">
        <v>0</v>
      </c>
      <c r="AD80" s="72">
        <v>0</v>
      </c>
      <c r="AE80" s="102">
        <v>0</v>
      </c>
      <c r="AF80" s="77">
        <v>0</v>
      </c>
      <c r="AG80" s="72">
        <v>0</v>
      </c>
      <c r="AH80" s="72">
        <v>0</v>
      </c>
      <c r="AI80" s="72">
        <v>0</v>
      </c>
      <c r="AJ80" s="73">
        <v>0</v>
      </c>
      <c r="AK80" s="77">
        <f t="shared" si="9"/>
        <v>8200</v>
      </c>
      <c r="AL80" s="72">
        <f t="shared" si="9"/>
        <v>8200</v>
      </c>
      <c r="AM80" s="72">
        <f t="shared" si="9"/>
        <v>0</v>
      </c>
      <c r="AN80" s="72">
        <f t="shared" si="9"/>
        <v>0</v>
      </c>
      <c r="AO80" s="73">
        <f t="shared" si="9"/>
        <v>0</v>
      </c>
    </row>
    <row r="81" spans="1:41" ht="13.5" customHeight="1">
      <c r="A81" s="83" t="s">
        <v>66</v>
      </c>
      <c r="B81" s="71" t="s">
        <v>65</v>
      </c>
      <c r="C81" s="84" t="s">
        <v>23</v>
      </c>
      <c r="D81" s="84" t="s">
        <v>24</v>
      </c>
      <c r="E81" s="84" t="s">
        <v>23</v>
      </c>
      <c r="F81" s="84">
        <v>241</v>
      </c>
      <c r="G81" s="86">
        <v>8000</v>
      </c>
      <c r="H81" s="86">
        <v>8000</v>
      </c>
      <c r="I81" s="86">
        <v>0</v>
      </c>
      <c r="J81" s="86">
        <v>0</v>
      </c>
      <c r="K81" s="87">
        <v>0</v>
      </c>
      <c r="L81" s="62"/>
      <c r="M81" s="63"/>
      <c r="N81" s="63"/>
      <c r="O81" s="63"/>
      <c r="P81" s="64"/>
      <c r="Q81" s="88">
        <f t="shared" si="14"/>
        <v>8000</v>
      </c>
      <c r="R81" s="86">
        <f t="shared" si="14"/>
        <v>8000</v>
      </c>
      <c r="S81" s="86">
        <f t="shared" si="14"/>
        <v>0</v>
      </c>
      <c r="T81" s="86">
        <f t="shared" si="14"/>
        <v>0</v>
      </c>
      <c r="U81" s="87">
        <f t="shared" si="14"/>
        <v>0</v>
      </c>
      <c r="V81" s="88">
        <f t="shared" si="16"/>
        <v>0</v>
      </c>
      <c r="W81" s="86">
        <f t="shared" si="15"/>
        <v>0</v>
      </c>
      <c r="X81" s="86">
        <f t="shared" si="15"/>
        <v>0</v>
      </c>
      <c r="Y81" s="86">
        <f t="shared" si="15"/>
        <v>0</v>
      </c>
      <c r="Z81" s="87">
        <f t="shared" si="15"/>
        <v>0</v>
      </c>
      <c r="AA81" s="88">
        <v>8000</v>
      </c>
      <c r="AB81" s="86">
        <v>8000</v>
      </c>
      <c r="AC81" s="86">
        <v>0</v>
      </c>
      <c r="AD81" s="86">
        <v>0</v>
      </c>
      <c r="AE81" s="103">
        <v>0</v>
      </c>
      <c r="AF81" s="88">
        <v>0</v>
      </c>
      <c r="AG81" s="86">
        <v>0</v>
      </c>
      <c r="AH81" s="86">
        <v>0</v>
      </c>
      <c r="AI81" s="86">
        <v>0</v>
      </c>
      <c r="AJ81" s="87">
        <v>0</v>
      </c>
      <c r="AK81" s="88">
        <f t="shared" ref="AK81:AO144" si="17">AA81+AF81</f>
        <v>8000</v>
      </c>
      <c r="AL81" s="86">
        <f t="shared" si="17"/>
        <v>8000</v>
      </c>
      <c r="AM81" s="86">
        <f t="shared" si="17"/>
        <v>0</v>
      </c>
      <c r="AN81" s="86">
        <f t="shared" si="17"/>
        <v>0</v>
      </c>
      <c r="AO81" s="87">
        <f t="shared" si="17"/>
        <v>0</v>
      </c>
    </row>
    <row r="82" spans="1:41" s="57" customFormat="1" ht="13.5" customHeight="1">
      <c r="A82" s="58" t="s">
        <v>67</v>
      </c>
      <c r="B82" s="84" t="s">
        <v>65</v>
      </c>
      <c r="C82" s="59">
        <v>1</v>
      </c>
      <c r="D82" s="59" t="s">
        <v>24</v>
      </c>
      <c r="E82" s="59" t="s">
        <v>23</v>
      </c>
      <c r="F82" s="59" t="s">
        <v>24</v>
      </c>
      <c r="G82" s="60">
        <v>19491</v>
      </c>
      <c r="H82" s="60">
        <v>19491</v>
      </c>
      <c r="I82" s="60">
        <v>0</v>
      </c>
      <c r="J82" s="60">
        <v>0</v>
      </c>
      <c r="K82" s="61">
        <v>0</v>
      </c>
      <c r="L82" s="49"/>
      <c r="M82" s="50"/>
      <c r="N82" s="50"/>
      <c r="O82" s="50"/>
      <c r="P82" s="51"/>
      <c r="Q82" s="65">
        <f t="shared" si="14"/>
        <v>19491</v>
      </c>
      <c r="R82" s="60">
        <f t="shared" si="14"/>
        <v>19491</v>
      </c>
      <c r="S82" s="60">
        <f t="shared" si="14"/>
        <v>0</v>
      </c>
      <c r="T82" s="60">
        <f t="shared" si="14"/>
        <v>0</v>
      </c>
      <c r="U82" s="61">
        <f t="shared" si="14"/>
        <v>0</v>
      </c>
      <c r="V82" s="65">
        <f t="shared" si="16"/>
        <v>321.70000000000073</v>
      </c>
      <c r="W82" s="60">
        <f t="shared" si="15"/>
        <v>319.90000000000146</v>
      </c>
      <c r="X82" s="60">
        <f t="shared" si="15"/>
        <v>1.8</v>
      </c>
      <c r="Y82" s="60">
        <f t="shared" si="15"/>
        <v>0</v>
      </c>
      <c r="Z82" s="61">
        <f t="shared" si="15"/>
        <v>0</v>
      </c>
      <c r="AA82" s="65">
        <v>19812.7</v>
      </c>
      <c r="AB82" s="60">
        <v>19810.900000000001</v>
      </c>
      <c r="AC82" s="60">
        <v>1.8</v>
      </c>
      <c r="AD82" s="60">
        <v>0</v>
      </c>
      <c r="AE82" s="97">
        <v>0</v>
      </c>
      <c r="AF82" s="65">
        <v>300</v>
      </c>
      <c r="AG82" s="60">
        <v>300</v>
      </c>
      <c r="AH82" s="60">
        <v>0</v>
      </c>
      <c r="AI82" s="60">
        <v>0</v>
      </c>
      <c r="AJ82" s="61">
        <v>0</v>
      </c>
      <c r="AK82" s="65">
        <f t="shared" si="17"/>
        <v>20112.7</v>
      </c>
      <c r="AL82" s="60">
        <f t="shared" si="17"/>
        <v>20110.900000000001</v>
      </c>
      <c r="AM82" s="60">
        <f t="shared" si="17"/>
        <v>1.8</v>
      </c>
      <c r="AN82" s="60">
        <f t="shared" si="17"/>
        <v>0</v>
      </c>
      <c r="AO82" s="61">
        <f t="shared" si="17"/>
        <v>0</v>
      </c>
    </row>
    <row r="83" spans="1:41" ht="13.5" customHeight="1">
      <c r="A83" s="70" t="s">
        <v>68</v>
      </c>
      <c r="B83" s="59" t="s">
        <v>65</v>
      </c>
      <c r="C83" s="71">
        <v>1</v>
      </c>
      <c r="D83" s="71">
        <v>4</v>
      </c>
      <c r="E83" s="71" t="s">
        <v>23</v>
      </c>
      <c r="F83" s="71" t="s">
        <v>24</v>
      </c>
      <c r="G83" s="72">
        <v>19491</v>
      </c>
      <c r="H83" s="72">
        <v>19491</v>
      </c>
      <c r="I83" s="72">
        <v>0</v>
      </c>
      <c r="J83" s="72">
        <v>0</v>
      </c>
      <c r="K83" s="73">
        <v>0</v>
      </c>
      <c r="L83" s="62"/>
      <c r="M83" s="63"/>
      <c r="N83" s="63"/>
      <c r="O83" s="63"/>
      <c r="P83" s="64"/>
      <c r="Q83" s="77">
        <f t="shared" si="14"/>
        <v>19491</v>
      </c>
      <c r="R83" s="72">
        <f t="shared" si="14"/>
        <v>19491</v>
      </c>
      <c r="S83" s="72">
        <f t="shared" si="14"/>
        <v>0</v>
      </c>
      <c r="T83" s="72">
        <f t="shared" si="14"/>
        <v>0</v>
      </c>
      <c r="U83" s="73">
        <f t="shared" si="14"/>
        <v>0</v>
      </c>
      <c r="V83" s="77">
        <f t="shared" si="16"/>
        <v>321.70000000000073</v>
      </c>
      <c r="W83" s="72">
        <f t="shared" si="15"/>
        <v>319.90000000000146</v>
      </c>
      <c r="X83" s="72">
        <f t="shared" si="15"/>
        <v>1.8</v>
      </c>
      <c r="Y83" s="72">
        <f t="shared" si="15"/>
        <v>0</v>
      </c>
      <c r="Z83" s="73">
        <f t="shared" si="15"/>
        <v>0</v>
      </c>
      <c r="AA83" s="77">
        <v>19812.7</v>
      </c>
      <c r="AB83" s="72">
        <v>19810.900000000001</v>
      </c>
      <c r="AC83" s="72">
        <v>1.8</v>
      </c>
      <c r="AD83" s="72">
        <v>0</v>
      </c>
      <c r="AE83" s="102">
        <v>0</v>
      </c>
      <c r="AF83" s="65">
        <v>300</v>
      </c>
      <c r="AG83" s="60">
        <v>300</v>
      </c>
      <c r="AH83" s="60">
        <v>0</v>
      </c>
      <c r="AI83" s="60">
        <v>0</v>
      </c>
      <c r="AJ83" s="61">
        <v>0</v>
      </c>
      <c r="AK83" s="77">
        <f t="shared" si="17"/>
        <v>20112.7</v>
      </c>
      <c r="AL83" s="72">
        <f t="shared" si="17"/>
        <v>20110.900000000001</v>
      </c>
      <c r="AM83" s="72">
        <f t="shared" si="17"/>
        <v>1.8</v>
      </c>
      <c r="AN83" s="72">
        <f t="shared" si="17"/>
        <v>0</v>
      </c>
      <c r="AO83" s="73">
        <f t="shared" si="17"/>
        <v>0</v>
      </c>
    </row>
    <row r="84" spans="1:41" ht="13.5" customHeight="1">
      <c r="A84" s="70" t="s">
        <v>69</v>
      </c>
      <c r="B84" s="110" t="s">
        <v>65</v>
      </c>
      <c r="C84" s="71">
        <v>1</v>
      </c>
      <c r="D84" s="71">
        <v>4</v>
      </c>
      <c r="E84" s="71">
        <v>1</v>
      </c>
      <c r="F84" s="71" t="s">
        <v>24</v>
      </c>
      <c r="G84" s="72">
        <v>19491</v>
      </c>
      <c r="H84" s="72">
        <v>19491</v>
      </c>
      <c r="I84" s="72">
        <v>0</v>
      </c>
      <c r="J84" s="72">
        <v>0</v>
      </c>
      <c r="K84" s="73">
        <v>0</v>
      </c>
      <c r="L84" s="62"/>
      <c r="M84" s="63"/>
      <c r="N84" s="63"/>
      <c r="O84" s="63"/>
      <c r="P84" s="64"/>
      <c r="Q84" s="77">
        <f t="shared" si="14"/>
        <v>19491</v>
      </c>
      <c r="R84" s="72">
        <f t="shared" si="14"/>
        <v>19491</v>
      </c>
      <c r="S84" s="72">
        <f t="shared" si="14"/>
        <v>0</v>
      </c>
      <c r="T84" s="72">
        <f t="shared" si="14"/>
        <v>0</v>
      </c>
      <c r="U84" s="73">
        <f t="shared" si="14"/>
        <v>0</v>
      </c>
      <c r="V84" s="77">
        <f t="shared" si="16"/>
        <v>321.70000000000073</v>
      </c>
      <c r="W84" s="72">
        <f t="shared" si="15"/>
        <v>319.90000000000146</v>
      </c>
      <c r="X84" s="72">
        <f t="shared" si="15"/>
        <v>1.8</v>
      </c>
      <c r="Y84" s="72">
        <f t="shared" si="15"/>
        <v>0</v>
      </c>
      <c r="Z84" s="73">
        <f t="shared" si="15"/>
        <v>0</v>
      </c>
      <c r="AA84" s="77">
        <v>19812.7</v>
      </c>
      <c r="AB84" s="72">
        <v>19810.900000000001</v>
      </c>
      <c r="AC84" s="72">
        <v>1.8</v>
      </c>
      <c r="AD84" s="72">
        <v>0</v>
      </c>
      <c r="AE84" s="102">
        <v>0</v>
      </c>
      <c r="AF84" s="65">
        <v>300</v>
      </c>
      <c r="AG84" s="60">
        <v>300</v>
      </c>
      <c r="AH84" s="60">
        <v>0</v>
      </c>
      <c r="AI84" s="60">
        <v>0</v>
      </c>
      <c r="AJ84" s="61">
        <v>0</v>
      </c>
      <c r="AK84" s="77">
        <f t="shared" si="17"/>
        <v>20112.7</v>
      </c>
      <c r="AL84" s="72">
        <f t="shared" si="17"/>
        <v>20110.900000000001</v>
      </c>
      <c r="AM84" s="72">
        <f t="shared" si="17"/>
        <v>1.8</v>
      </c>
      <c r="AN84" s="72">
        <f t="shared" si="17"/>
        <v>0</v>
      </c>
      <c r="AO84" s="73">
        <f t="shared" si="17"/>
        <v>0</v>
      </c>
    </row>
    <row r="85" spans="1:41" ht="19.5" customHeight="1">
      <c r="A85" s="93" t="s">
        <v>70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6"/>
    </row>
    <row r="86" spans="1:41" s="57" customFormat="1" ht="13.5" customHeight="1">
      <c r="A86" s="58" t="s">
        <v>22</v>
      </c>
      <c r="B86" s="59" t="s">
        <v>23</v>
      </c>
      <c r="C86" s="59" t="s">
        <v>23</v>
      </c>
      <c r="D86" s="59" t="s">
        <v>24</v>
      </c>
      <c r="E86" s="59" t="s">
        <v>23</v>
      </c>
      <c r="F86" s="59" t="s">
        <v>24</v>
      </c>
      <c r="G86" s="60">
        <v>298089.7</v>
      </c>
      <c r="H86" s="60">
        <v>297826.7</v>
      </c>
      <c r="I86" s="60">
        <v>263</v>
      </c>
      <c r="J86" s="60">
        <v>0</v>
      </c>
      <c r="K86" s="61">
        <v>0</v>
      </c>
      <c r="L86" s="111">
        <v>15473.7</v>
      </c>
      <c r="M86" s="112">
        <v>15473.7</v>
      </c>
      <c r="N86" s="50">
        <v>0</v>
      </c>
      <c r="O86" s="50">
        <v>0</v>
      </c>
      <c r="P86" s="50">
        <v>0</v>
      </c>
      <c r="Q86" s="65">
        <f t="shared" si="14"/>
        <v>313563.40000000002</v>
      </c>
      <c r="R86" s="60">
        <f t="shared" si="14"/>
        <v>313300.40000000002</v>
      </c>
      <c r="S86" s="60">
        <f t="shared" si="14"/>
        <v>263</v>
      </c>
      <c r="T86" s="60">
        <f t="shared" si="14"/>
        <v>0</v>
      </c>
      <c r="U86" s="61">
        <f t="shared" si="14"/>
        <v>0</v>
      </c>
      <c r="V86" s="65">
        <f>AA86-Q86</f>
        <v>2762.6999999999534</v>
      </c>
      <c r="W86" s="60">
        <f t="shared" ref="W86:Z98" si="18">AB86-R86</f>
        <v>2762.5999999999767</v>
      </c>
      <c r="X86" s="60">
        <f t="shared" si="18"/>
        <v>0.10000000000002274</v>
      </c>
      <c r="Y86" s="60">
        <f t="shared" si="18"/>
        <v>0</v>
      </c>
      <c r="Z86" s="61">
        <f t="shared" si="18"/>
        <v>0</v>
      </c>
      <c r="AA86" s="65">
        <v>316326.09999999998</v>
      </c>
      <c r="AB86" s="60">
        <v>316063</v>
      </c>
      <c r="AC86" s="60">
        <v>263.10000000000002</v>
      </c>
      <c r="AD86" s="60">
        <v>0</v>
      </c>
      <c r="AE86" s="97">
        <v>0</v>
      </c>
      <c r="AF86" s="65">
        <v>-3700</v>
      </c>
      <c r="AG86" s="60">
        <v>-3700</v>
      </c>
      <c r="AH86" s="60">
        <f t="shared" ref="AH86:AJ86" si="19">AH87</f>
        <v>0</v>
      </c>
      <c r="AI86" s="60">
        <f t="shared" si="19"/>
        <v>0</v>
      </c>
      <c r="AJ86" s="61">
        <f t="shared" si="19"/>
        <v>0</v>
      </c>
      <c r="AK86" s="65">
        <f t="shared" si="17"/>
        <v>312626.09999999998</v>
      </c>
      <c r="AL86" s="60">
        <f t="shared" si="17"/>
        <v>312363</v>
      </c>
      <c r="AM86" s="60">
        <f t="shared" si="17"/>
        <v>263.10000000000002</v>
      </c>
      <c r="AN86" s="60">
        <f t="shared" si="17"/>
        <v>0</v>
      </c>
      <c r="AO86" s="61">
        <f t="shared" si="17"/>
        <v>0</v>
      </c>
    </row>
    <row r="87" spans="1:41" s="57" customFormat="1" ht="13.5" customHeight="1">
      <c r="A87" s="58" t="s">
        <v>71</v>
      </c>
      <c r="B87" s="59">
        <v>4</v>
      </c>
      <c r="C87" s="59" t="s">
        <v>23</v>
      </c>
      <c r="D87" s="59" t="s">
        <v>24</v>
      </c>
      <c r="E87" s="59" t="s">
        <v>23</v>
      </c>
      <c r="F87" s="59" t="s">
        <v>24</v>
      </c>
      <c r="G87" s="60">
        <v>298089.7</v>
      </c>
      <c r="H87" s="60">
        <v>297826.7</v>
      </c>
      <c r="I87" s="60">
        <v>263</v>
      </c>
      <c r="J87" s="60">
        <v>0</v>
      </c>
      <c r="K87" s="61">
        <v>0</v>
      </c>
      <c r="L87" s="111">
        <v>15473.7</v>
      </c>
      <c r="M87" s="112">
        <v>15473.7</v>
      </c>
      <c r="N87" s="50">
        <v>0</v>
      </c>
      <c r="O87" s="50">
        <v>0</v>
      </c>
      <c r="P87" s="50">
        <v>0</v>
      </c>
      <c r="Q87" s="65">
        <f t="shared" si="14"/>
        <v>313563.40000000002</v>
      </c>
      <c r="R87" s="60">
        <f t="shared" si="14"/>
        <v>313300.40000000002</v>
      </c>
      <c r="S87" s="60">
        <f t="shared" si="14"/>
        <v>263</v>
      </c>
      <c r="T87" s="60">
        <f t="shared" si="14"/>
        <v>0</v>
      </c>
      <c r="U87" s="61">
        <f t="shared" si="14"/>
        <v>0</v>
      </c>
      <c r="V87" s="65">
        <f t="shared" ref="V87:V98" si="20">AA87-Q87</f>
        <v>2762.6999999999534</v>
      </c>
      <c r="W87" s="60">
        <f t="shared" si="18"/>
        <v>2762.5999999999767</v>
      </c>
      <c r="X87" s="60">
        <f t="shared" si="18"/>
        <v>0.10000000000002274</v>
      </c>
      <c r="Y87" s="60">
        <f t="shared" si="18"/>
        <v>0</v>
      </c>
      <c r="Z87" s="61">
        <f t="shared" si="18"/>
        <v>0</v>
      </c>
      <c r="AA87" s="65">
        <v>316326.09999999998</v>
      </c>
      <c r="AB87" s="60">
        <v>316063</v>
      </c>
      <c r="AC87" s="60">
        <v>263.10000000000002</v>
      </c>
      <c r="AD87" s="60">
        <v>0</v>
      </c>
      <c r="AE87" s="97">
        <v>0</v>
      </c>
      <c r="AF87" s="65">
        <v>-3700</v>
      </c>
      <c r="AG87" s="60">
        <v>-3700</v>
      </c>
      <c r="AH87" s="60">
        <f t="shared" ref="AH87:AJ87" si="21">AH92+AH96</f>
        <v>0</v>
      </c>
      <c r="AI87" s="60">
        <f t="shared" si="21"/>
        <v>0</v>
      </c>
      <c r="AJ87" s="61">
        <f t="shared" si="21"/>
        <v>0</v>
      </c>
      <c r="AK87" s="65">
        <f t="shared" si="17"/>
        <v>312626.09999999998</v>
      </c>
      <c r="AL87" s="60">
        <f t="shared" si="17"/>
        <v>312363</v>
      </c>
      <c r="AM87" s="60">
        <f t="shared" si="17"/>
        <v>263.10000000000002</v>
      </c>
      <c r="AN87" s="60">
        <f t="shared" si="17"/>
        <v>0</v>
      </c>
      <c r="AO87" s="61">
        <f t="shared" si="17"/>
        <v>0</v>
      </c>
    </row>
    <row r="88" spans="1:41" ht="13.5" customHeight="1">
      <c r="A88" s="70" t="s">
        <v>26</v>
      </c>
      <c r="B88" s="71">
        <v>4</v>
      </c>
      <c r="C88" s="71" t="s">
        <v>23</v>
      </c>
      <c r="D88" s="71" t="s">
        <v>24</v>
      </c>
      <c r="E88" s="71" t="s">
        <v>23</v>
      </c>
      <c r="F88" s="71">
        <v>100</v>
      </c>
      <c r="G88" s="72">
        <v>234141.8</v>
      </c>
      <c r="H88" s="72">
        <v>233878.8</v>
      </c>
      <c r="I88" s="72">
        <v>263</v>
      </c>
      <c r="J88" s="72">
        <v>0</v>
      </c>
      <c r="K88" s="73">
        <v>0</v>
      </c>
      <c r="L88" s="113">
        <v>0</v>
      </c>
      <c r="M88" s="114"/>
      <c r="N88" s="63"/>
      <c r="O88" s="63"/>
      <c r="P88" s="64"/>
      <c r="Q88" s="77">
        <f t="shared" si="14"/>
        <v>234141.8</v>
      </c>
      <c r="R88" s="72">
        <f t="shared" si="14"/>
        <v>233878.8</v>
      </c>
      <c r="S88" s="72">
        <f t="shared" si="14"/>
        <v>263</v>
      </c>
      <c r="T88" s="72">
        <f t="shared" si="14"/>
        <v>0</v>
      </c>
      <c r="U88" s="73">
        <f t="shared" si="14"/>
        <v>0</v>
      </c>
      <c r="V88" s="77">
        <f t="shared" si="20"/>
        <v>777</v>
      </c>
      <c r="W88" s="72">
        <f t="shared" si="18"/>
        <v>776.90000000002328</v>
      </c>
      <c r="X88" s="72">
        <f t="shared" si="18"/>
        <v>0.10000000000002274</v>
      </c>
      <c r="Y88" s="72">
        <f t="shared" si="18"/>
        <v>0</v>
      </c>
      <c r="Z88" s="73">
        <f t="shared" si="18"/>
        <v>0</v>
      </c>
      <c r="AA88" s="77">
        <v>234918.8</v>
      </c>
      <c r="AB88" s="72">
        <v>234655.7</v>
      </c>
      <c r="AC88" s="72">
        <v>263.10000000000002</v>
      </c>
      <c r="AD88" s="72">
        <v>0</v>
      </c>
      <c r="AE88" s="102">
        <v>0</v>
      </c>
      <c r="AF88" s="77">
        <v>-2373.5</v>
      </c>
      <c r="AG88" s="72">
        <v>-2373.5</v>
      </c>
      <c r="AH88" s="72"/>
      <c r="AI88" s="72"/>
      <c r="AJ88" s="73"/>
      <c r="AK88" s="77">
        <f t="shared" si="17"/>
        <v>232545.3</v>
      </c>
      <c r="AL88" s="72">
        <f t="shared" si="17"/>
        <v>232282.2</v>
      </c>
      <c r="AM88" s="72">
        <f t="shared" si="17"/>
        <v>263.10000000000002</v>
      </c>
      <c r="AN88" s="72">
        <f t="shared" si="17"/>
        <v>0</v>
      </c>
      <c r="AO88" s="73">
        <f t="shared" si="17"/>
        <v>0</v>
      </c>
    </row>
    <row r="89" spans="1:41" ht="13.5" customHeight="1">
      <c r="A89" s="83" t="s">
        <v>27</v>
      </c>
      <c r="B89" s="84">
        <v>4</v>
      </c>
      <c r="C89" s="84" t="s">
        <v>23</v>
      </c>
      <c r="D89" s="84" t="s">
        <v>24</v>
      </c>
      <c r="E89" s="84" t="s">
        <v>23</v>
      </c>
      <c r="F89" s="85" t="s">
        <v>28</v>
      </c>
      <c r="G89" s="86">
        <v>184467.8</v>
      </c>
      <c r="H89" s="86">
        <v>184467.8</v>
      </c>
      <c r="I89" s="86">
        <v>0</v>
      </c>
      <c r="J89" s="86">
        <v>0</v>
      </c>
      <c r="K89" s="87">
        <v>0</v>
      </c>
      <c r="L89" s="113">
        <v>0</v>
      </c>
      <c r="M89" s="114"/>
      <c r="N89" s="63"/>
      <c r="O89" s="63"/>
      <c r="P89" s="64"/>
      <c r="Q89" s="88">
        <f t="shared" si="14"/>
        <v>184467.8</v>
      </c>
      <c r="R89" s="86">
        <f t="shared" si="14"/>
        <v>184467.8</v>
      </c>
      <c r="S89" s="86">
        <f t="shared" si="14"/>
        <v>0</v>
      </c>
      <c r="T89" s="86">
        <f t="shared" si="14"/>
        <v>0</v>
      </c>
      <c r="U89" s="87">
        <f t="shared" si="14"/>
        <v>0</v>
      </c>
      <c r="V89" s="88">
        <f t="shared" si="20"/>
        <v>-3942.7999999999884</v>
      </c>
      <c r="W89" s="86">
        <f t="shared" si="18"/>
        <v>-3942.7999999999884</v>
      </c>
      <c r="X89" s="86">
        <f t="shared" si="18"/>
        <v>0</v>
      </c>
      <c r="Y89" s="86">
        <f t="shared" si="18"/>
        <v>0</v>
      </c>
      <c r="Z89" s="87">
        <f t="shared" si="18"/>
        <v>0</v>
      </c>
      <c r="AA89" s="88">
        <v>180525</v>
      </c>
      <c r="AB89" s="86">
        <v>180525</v>
      </c>
      <c r="AC89" s="86">
        <v>0</v>
      </c>
      <c r="AD89" s="86">
        <v>0</v>
      </c>
      <c r="AE89" s="103">
        <v>0</v>
      </c>
      <c r="AF89" s="77">
        <v>-1723.5</v>
      </c>
      <c r="AG89" s="86">
        <v>-1723.5</v>
      </c>
      <c r="AH89" s="86"/>
      <c r="AI89" s="86"/>
      <c r="AJ89" s="87"/>
      <c r="AK89" s="88">
        <f t="shared" si="17"/>
        <v>178801.5</v>
      </c>
      <c r="AL89" s="86">
        <f t="shared" si="17"/>
        <v>178801.5</v>
      </c>
      <c r="AM89" s="86">
        <f t="shared" si="17"/>
        <v>0</v>
      </c>
      <c r="AN89" s="86">
        <f t="shared" si="17"/>
        <v>0</v>
      </c>
      <c r="AO89" s="87">
        <f t="shared" si="17"/>
        <v>0</v>
      </c>
    </row>
    <row r="90" spans="1:41" ht="13.5" customHeight="1">
      <c r="A90" s="70" t="s">
        <v>29</v>
      </c>
      <c r="B90" s="71">
        <v>4</v>
      </c>
      <c r="C90" s="71" t="s">
        <v>23</v>
      </c>
      <c r="D90" s="71" t="s">
        <v>24</v>
      </c>
      <c r="E90" s="71" t="s">
        <v>23</v>
      </c>
      <c r="F90" s="71">
        <v>200</v>
      </c>
      <c r="G90" s="72">
        <v>63947.9</v>
      </c>
      <c r="H90" s="72">
        <v>63947.9</v>
      </c>
      <c r="I90" s="72">
        <v>0</v>
      </c>
      <c r="J90" s="72">
        <v>0</v>
      </c>
      <c r="K90" s="73">
        <v>0</v>
      </c>
      <c r="L90" s="113">
        <v>15473.7</v>
      </c>
      <c r="M90" s="114">
        <v>15473.7</v>
      </c>
      <c r="N90" s="63"/>
      <c r="O90" s="63"/>
      <c r="P90" s="64"/>
      <c r="Q90" s="77">
        <f t="shared" si="14"/>
        <v>79421.600000000006</v>
      </c>
      <c r="R90" s="72">
        <f t="shared" si="14"/>
        <v>79421.600000000006</v>
      </c>
      <c r="S90" s="72">
        <f t="shared" si="14"/>
        <v>0</v>
      </c>
      <c r="T90" s="72">
        <f t="shared" si="14"/>
        <v>0</v>
      </c>
      <c r="U90" s="73">
        <f t="shared" si="14"/>
        <v>0</v>
      </c>
      <c r="V90" s="77">
        <f t="shared" si="20"/>
        <v>1985.6999999999971</v>
      </c>
      <c r="W90" s="72">
        <f t="shared" si="18"/>
        <v>1985.6999999999971</v>
      </c>
      <c r="X90" s="72">
        <f t="shared" si="18"/>
        <v>0</v>
      </c>
      <c r="Y90" s="72">
        <f t="shared" si="18"/>
        <v>0</v>
      </c>
      <c r="Z90" s="73">
        <f t="shared" si="18"/>
        <v>0</v>
      </c>
      <c r="AA90" s="77">
        <v>81407.3</v>
      </c>
      <c r="AB90" s="72">
        <v>81407.3</v>
      </c>
      <c r="AC90" s="72">
        <v>0</v>
      </c>
      <c r="AD90" s="72">
        <v>0</v>
      </c>
      <c r="AE90" s="102">
        <v>0</v>
      </c>
      <c r="AF90" s="77">
        <v>-1326.5</v>
      </c>
      <c r="AG90" s="72">
        <v>-1326.5</v>
      </c>
      <c r="AH90" s="72"/>
      <c r="AI90" s="72"/>
      <c r="AJ90" s="73"/>
      <c r="AK90" s="77">
        <f t="shared" si="17"/>
        <v>80080.800000000003</v>
      </c>
      <c r="AL90" s="72">
        <f t="shared" si="17"/>
        <v>80080.800000000003</v>
      </c>
      <c r="AM90" s="72">
        <f t="shared" si="17"/>
        <v>0</v>
      </c>
      <c r="AN90" s="72">
        <f t="shared" si="17"/>
        <v>0</v>
      </c>
      <c r="AO90" s="73">
        <f t="shared" si="17"/>
        <v>0</v>
      </c>
    </row>
    <row r="91" spans="1:41" ht="13.5" customHeight="1">
      <c r="A91" s="83" t="s">
        <v>66</v>
      </c>
      <c r="B91" s="84">
        <v>4</v>
      </c>
      <c r="C91" s="84" t="s">
        <v>23</v>
      </c>
      <c r="D91" s="84" t="s">
        <v>24</v>
      </c>
      <c r="E91" s="84" t="s">
        <v>23</v>
      </c>
      <c r="F91" s="84">
        <v>241</v>
      </c>
      <c r="G91" s="86">
        <v>44066.3</v>
      </c>
      <c r="H91" s="86">
        <v>44066.3</v>
      </c>
      <c r="I91" s="86">
        <v>0</v>
      </c>
      <c r="J91" s="86">
        <v>0</v>
      </c>
      <c r="K91" s="87">
        <v>0</v>
      </c>
      <c r="L91" s="113">
        <v>15473.7</v>
      </c>
      <c r="M91" s="114">
        <v>15473.7</v>
      </c>
      <c r="N91" s="63"/>
      <c r="O91" s="63"/>
      <c r="P91" s="64"/>
      <c r="Q91" s="88">
        <f t="shared" si="14"/>
        <v>59540</v>
      </c>
      <c r="R91" s="86">
        <f t="shared" si="14"/>
        <v>59540</v>
      </c>
      <c r="S91" s="86">
        <f t="shared" si="14"/>
        <v>0</v>
      </c>
      <c r="T91" s="86">
        <f t="shared" si="14"/>
        <v>0</v>
      </c>
      <c r="U91" s="87">
        <f t="shared" si="14"/>
        <v>0</v>
      </c>
      <c r="V91" s="88">
        <f t="shared" si="20"/>
        <v>2073.1999999999971</v>
      </c>
      <c r="W91" s="86">
        <f t="shared" si="18"/>
        <v>2073.1999999999971</v>
      </c>
      <c r="X91" s="86">
        <f t="shared" si="18"/>
        <v>0</v>
      </c>
      <c r="Y91" s="86">
        <f t="shared" si="18"/>
        <v>0</v>
      </c>
      <c r="Z91" s="87">
        <f t="shared" si="18"/>
        <v>0</v>
      </c>
      <c r="AA91" s="88">
        <v>61613.2</v>
      </c>
      <c r="AB91" s="86">
        <v>61613.2</v>
      </c>
      <c r="AC91" s="86">
        <v>0</v>
      </c>
      <c r="AD91" s="86">
        <v>0</v>
      </c>
      <c r="AE91" s="103">
        <v>0</v>
      </c>
      <c r="AF91" s="88">
        <v>-10650</v>
      </c>
      <c r="AG91" s="86">
        <v>-10650</v>
      </c>
      <c r="AH91" s="86"/>
      <c r="AI91" s="86"/>
      <c r="AJ91" s="87"/>
      <c r="AK91" s="88">
        <f t="shared" si="17"/>
        <v>50963.199999999997</v>
      </c>
      <c r="AL91" s="86">
        <f t="shared" si="17"/>
        <v>50963.199999999997</v>
      </c>
      <c r="AM91" s="86">
        <f t="shared" si="17"/>
        <v>0</v>
      </c>
      <c r="AN91" s="86">
        <f t="shared" si="17"/>
        <v>0</v>
      </c>
      <c r="AO91" s="87">
        <f t="shared" si="17"/>
        <v>0</v>
      </c>
    </row>
    <row r="92" spans="1:41" s="57" customFormat="1" ht="13.5" customHeight="1">
      <c r="A92" s="58" t="s">
        <v>72</v>
      </c>
      <c r="B92" s="59">
        <v>4</v>
      </c>
      <c r="C92" s="59">
        <v>3</v>
      </c>
      <c r="D92" s="59" t="s">
        <v>24</v>
      </c>
      <c r="E92" s="59" t="s">
        <v>23</v>
      </c>
      <c r="F92" s="59" t="s">
        <v>24</v>
      </c>
      <c r="G92" s="60">
        <v>285545.59999999998</v>
      </c>
      <c r="H92" s="60">
        <v>285282.59999999998</v>
      </c>
      <c r="I92" s="60">
        <v>263</v>
      </c>
      <c r="J92" s="60">
        <v>0</v>
      </c>
      <c r="K92" s="61">
        <v>0</v>
      </c>
      <c r="L92" s="111">
        <v>15473.7</v>
      </c>
      <c r="M92" s="112">
        <v>15473.7</v>
      </c>
      <c r="N92" s="50">
        <v>0</v>
      </c>
      <c r="O92" s="50">
        <v>0</v>
      </c>
      <c r="P92" s="50">
        <v>0</v>
      </c>
      <c r="Q92" s="65">
        <f t="shared" si="14"/>
        <v>301019.3</v>
      </c>
      <c r="R92" s="60">
        <f t="shared" si="14"/>
        <v>300756.3</v>
      </c>
      <c r="S92" s="60">
        <f t="shared" si="14"/>
        <v>263</v>
      </c>
      <c r="T92" s="60">
        <f t="shared" si="14"/>
        <v>0</v>
      </c>
      <c r="U92" s="61">
        <f t="shared" si="14"/>
        <v>0</v>
      </c>
      <c r="V92" s="65">
        <f t="shared" si="20"/>
        <v>2627.6000000000349</v>
      </c>
      <c r="W92" s="60">
        <f t="shared" si="18"/>
        <v>2627.5</v>
      </c>
      <c r="X92" s="60">
        <f t="shared" si="18"/>
        <v>0.10000000000002274</v>
      </c>
      <c r="Y92" s="60">
        <f t="shared" si="18"/>
        <v>0</v>
      </c>
      <c r="Z92" s="61">
        <f t="shared" si="18"/>
        <v>0</v>
      </c>
      <c r="AA92" s="65">
        <v>303646.90000000002</v>
      </c>
      <c r="AB92" s="60">
        <v>303383.8</v>
      </c>
      <c r="AC92" s="60">
        <v>263.10000000000002</v>
      </c>
      <c r="AD92" s="60">
        <v>0</v>
      </c>
      <c r="AE92" s="97">
        <v>0</v>
      </c>
      <c r="AF92" s="65">
        <v>-4150</v>
      </c>
      <c r="AG92" s="60">
        <v>-4150</v>
      </c>
      <c r="AH92" s="60">
        <f t="shared" ref="AH92:AJ92" si="22">AH93</f>
        <v>0</v>
      </c>
      <c r="AI92" s="60">
        <f t="shared" si="22"/>
        <v>0</v>
      </c>
      <c r="AJ92" s="61">
        <f t="shared" si="22"/>
        <v>0</v>
      </c>
      <c r="AK92" s="65">
        <f t="shared" si="17"/>
        <v>299496.90000000002</v>
      </c>
      <c r="AL92" s="60">
        <f t="shared" si="17"/>
        <v>299233.8</v>
      </c>
      <c r="AM92" s="60">
        <f t="shared" si="17"/>
        <v>263.10000000000002</v>
      </c>
      <c r="AN92" s="60">
        <f t="shared" si="17"/>
        <v>0</v>
      </c>
      <c r="AO92" s="61">
        <f t="shared" si="17"/>
        <v>0</v>
      </c>
    </row>
    <row r="93" spans="1:41" ht="13.5" customHeight="1">
      <c r="A93" s="70" t="s">
        <v>71</v>
      </c>
      <c r="B93" s="71">
        <v>4</v>
      </c>
      <c r="C93" s="71">
        <v>3</v>
      </c>
      <c r="D93" s="71">
        <v>40</v>
      </c>
      <c r="E93" s="71" t="s">
        <v>23</v>
      </c>
      <c r="F93" s="71" t="s">
        <v>24</v>
      </c>
      <c r="G93" s="72">
        <v>285545.59999999998</v>
      </c>
      <c r="H93" s="72">
        <v>285282.59999999998</v>
      </c>
      <c r="I93" s="72">
        <v>263</v>
      </c>
      <c r="J93" s="72">
        <v>0</v>
      </c>
      <c r="K93" s="73">
        <v>0</v>
      </c>
      <c r="L93" s="113">
        <v>15473.7</v>
      </c>
      <c r="M93" s="114">
        <v>15473.7</v>
      </c>
      <c r="N93" s="63">
        <v>0</v>
      </c>
      <c r="O93" s="63">
        <v>0</v>
      </c>
      <c r="P93" s="63">
        <v>0</v>
      </c>
      <c r="Q93" s="77">
        <f t="shared" si="14"/>
        <v>301019.3</v>
      </c>
      <c r="R93" s="72">
        <f t="shared" si="14"/>
        <v>300756.3</v>
      </c>
      <c r="S93" s="72">
        <f t="shared" si="14"/>
        <v>263</v>
      </c>
      <c r="T93" s="72">
        <f t="shared" si="14"/>
        <v>0</v>
      </c>
      <c r="U93" s="73">
        <f t="shared" si="14"/>
        <v>0</v>
      </c>
      <c r="V93" s="77">
        <f t="shared" si="20"/>
        <v>2627.6000000000349</v>
      </c>
      <c r="W93" s="72">
        <f t="shared" si="18"/>
        <v>2627.5</v>
      </c>
      <c r="X93" s="72">
        <f t="shared" si="18"/>
        <v>0.10000000000002274</v>
      </c>
      <c r="Y93" s="72">
        <f t="shared" si="18"/>
        <v>0</v>
      </c>
      <c r="Z93" s="73">
        <f t="shared" si="18"/>
        <v>0</v>
      </c>
      <c r="AA93" s="77">
        <v>303646.90000000002</v>
      </c>
      <c r="AB93" s="72">
        <v>303383.8</v>
      </c>
      <c r="AC93" s="72">
        <v>263.10000000000002</v>
      </c>
      <c r="AD93" s="72">
        <v>0</v>
      </c>
      <c r="AE93" s="102">
        <v>0</v>
      </c>
      <c r="AF93" s="77">
        <v>-4150</v>
      </c>
      <c r="AG93" s="72">
        <v>-4150</v>
      </c>
      <c r="AH93" s="72">
        <f t="shared" ref="AH93:AJ93" si="23">AH94+AH95</f>
        <v>0</v>
      </c>
      <c r="AI93" s="72">
        <f t="shared" si="23"/>
        <v>0</v>
      </c>
      <c r="AJ93" s="73">
        <f t="shared" si="23"/>
        <v>0</v>
      </c>
      <c r="AK93" s="77">
        <f t="shared" si="17"/>
        <v>299496.90000000002</v>
      </c>
      <c r="AL93" s="72">
        <f t="shared" si="17"/>
        <v>299233.8</v>
      </c>
      <c r="AM93" s="72">
        <f t="shared" si="17"/>
        <v>263.10000000000002</v>
      </c>
      <c r="AN93" s="72">
        <f t="shared" si="17"/>
        <v>0</v>
      </c>
      <c r="AO93" s="73">
        <f t="shared" si="17"/>
        <v>0</v>
      </c>
    </row>
    <row r="94" spans="1:41" ht="13.5" customHeight="1">
      <c r="A94" s="70" t="s">
        <v>73</v>
      </c>
      <c r="B94" s="71">
        <v>4</v>
      </c>
      <c r="C94" s="71">
        <v>3</v>
      </c>
      <c r="D94" s="71">
        <v>40</v>
      </c>
      <c r="E94" s="71">
        <v>4</v>
      </c>
      <c r="F94" s="71" t="s">
        <v>24</v>
      </c>
      <c r="G94" s="72">
        <v>85717.8</v>
      </c>
      <c r="H94" s="72">
        <v>85497.8</v>
      </c>
      <c r="I94" s="72">
        <v>220</v>
      </c>
      <c r="J94" s="72">
        <v>0</v>
      </c>
      <c r="K94" s="73">
        <v>0</v>
      </c>
      <c r="L94" s="113">
        <v>0</v>
      </c>
      <c r="M94" s="114"/>
      <c r="N94" s="63"/>
      <c r="O94" s="63"/>
      <c r="P94" s="64"/>
      <c r="Q94" s="77">
        <f t="shared" si="14"/>
        <v>85717.8</v>
      </c>
      <c r="R94" s="72">
        <f t="shared" si="14"/>
        <v>85497.8</v>
      </c>
      <c r="S94" s="72">
        <f t="shared" si="14"/>
        <v>220</v>
      </c>
      <c r="T94" s="72">
        <f t="shared" si="14"/>
        <v>0</v>
      </c>
      <c r="U94" s="73">
        <f t="shared" si="14"/>
        <v>0</v>
      </c>
      <c r="V94" s="77">
        <f t="shared" si="20"/>
        <v>841.89999999999418</v>
      </c>
      <c r="W94" s="72">
        <f t="shared" si="18"/>
        <v>841.89999999999418</v>
      </c>
      <c r="X94" s="72">
        <f t="shared" si="18"/>
        <v>0</v>
      </c>
      <c r="Y94" s="72">
        <f t="shared" si="18"/>
        <v>0</v>
      </c>
      <c r="Z94" s="73">
        <f t="shared" si="18"/>
        <v>0</v>
      </c>
      <c r="AA94" s="77">
        <v>86559.7</v>
      </c>
      <c r="AB94" s="72">
        <v>86339.7</v>
      </c>
      <c r="AC94" s="72">
        <v>220</v>
      </c>
      <c r="AD94" s="72">
        <v>0</v>
      </c>
      <c r="AE94" s="102">
        <v>0</v>
      </c>
      <c r="AF94" s="77">
        <v>3457.4</v>
      </c>
      <c r="AG94" s="72">
        <v>3457.4</v>
      </c>
      <c r="AH94" s="72"/>
      <c r="AI94" s="72"/>
      <c r="AJ94" s="73"/>
      <c r="AK94" s="77">
        <f t="shared" si="17"/>
        <v>90017.099999999991</v>
      </c>
      <c r="AL94" s="72">
        <f t="shared" si="17"/>
        <v>89797.099999999991</v>
      </c>
      <c r="AM94" s="72">
        <f t="shared" si="17"/>
        <v>220</v>
      </c>
      <c r="AN94" s="72">
        <f t="shared" si="17"/>
        <v>0</v>
      </c>
      <c r="AO94" s="73">
        <f t="shared" si="17"/>
        <v>0</v>
      </c>
    </row>
    <row r="95" spans="1:41" ht="13.5" customHeight="1">
      <c r="A95" s="70" t="s">
        <v>74</v>
      </c>
      <c r="B95" s="71">
        <v>4</v>
      </c>
      <c r="C95" s="71">
        <v>3</v>
      </c>
      <c r="D95" s="71">
        <v>40</v>
      </c>
      <c r="E95" s="71">
        <v>5</v>
      </c>
      <c r="F95" s="71" t="s">
        <v>24</v>
      </c>
      <c r="G95" s="72">
        <v>199827.8</v>
      </c>
      <c r="H95" s="72">
        <v>199784.8</v>
      </c>
      <c r="I95" s="72">
        <v>43</v>
      </c>
      <c r="J95" s="72">
        <v>0</v>
      </c>
      <c r="K95" s="73">
        <v>0</v>
      </c>
      <c r="L95" s="113">
        <v>15473.7</v>
      </c>
      <c r="M95" s="114">
        <v>15473.7</v>
      </c>
      <c r="N95" s="63"/>
      <c r="O95" s="63"/>
      <c r="P95" s="64"/>
      <c r="Q95" s="77">
        <f t="shared" si="14"/>
        <v>215301.5</v>
      </c>
      <c r="R95" s="72">
        <f t="shared" si="14"/>
        <v>215258.5</v>
      </c>
      <c r="S95" s="72">
        <f t="shared" si="14"/>
        <v>43</v>
      </c>
      <c r="T95" s="72">
        <f t="shared" si="14"/>
        <v>0</v>
      </c>
      <c r="U95" s="73">
        <f t="shared" si="14"/>
        <v>0</v>
      </c>
      <c r="V95" s="77">
        <f t="shared" si="20"/>
        <v>1785.6000000000058</v>
      </c>
      <c r="W95" s="72">
        <f t="shared" si="18"/>
        <v>1785.6000000000058</v>
      </c>
      <c r="X95" s="72">
        <f t="shared" si="18"/>
        <v>0</v>
      </c>
      <c r="Y95" s="72">
        <f t="shared" si="18"/>
        <v>0</v>
      </c>
      <c r="Z95" s="73">
        <f t="shared" si="18"/>
        <v>0</v>
      </c>
      <c r="AA95" s="77">
        <v>217087.1</v>
      </c>
      <c r="AB95" s="72">
        <v>217044.1</v>
      </c>
      <c r="AC95" s="72">
        <v>43</v>
      </c>
      <c r="AD95" s="72">
        <v>0</v>
      </c>
      <c r="AE95" s="102">
        <v>0</v>
      </c>
      <c r="AF95" s="65">
        <v>-7607.4</v>
      </c>
      <c r="AG95" s="60">
        <v>-7607.4</v>
      </c>
      <c r="AH95" s="72"/>
      <c r="AI95" s="72"/>
      <c r="AJ95" s="73"/>
      <c r="AK95" s="77">
        <f t="shared" si="17"/>
        <v>209479.7</v>
      </c>
      <c r="AL95" s="72">
        <f t="shared" si="17"/>
        <v>209436.7</v>
      </c>
      <c r="AM95" s="72">
        <f t="shared" si="17"/>
        <v>43</v>
      </c>
      <c r="AN95" s="72">
        <f t="shared" si="17"/>
        <v>0</v>
      </c>
      <c r="AO95" s="73">
        <f t="shared" si="17"/>
        <v>0</v>
      </c>
    </row>
    <row r="96" spans="1:41" s="57" customFormat="1" ht="28.5" customHeight="1">
      <c r="A96" s="58" t="s">
        <v>75</v>
      </c>
      <c r="B96" s="59">
        <v>4</v>
      </c>
      <c r="C96" s="59">
        <v>6</v>
      </c>
      <c r="D96" s="59" t="s">
        <v>24</v>
      </c>
      <c r="E96" s="59" t="s">
        <v>23</v>
      </c>
      <c r="F96" s="59" t="s">
        <v>24</v>
      </c>
      <c r="G96" s="60">
        <v>12544.1</v>
      </c>
      <c r="H96" s="60">
        <v>12544.1</v>
      </c>
      <c r="I96" s="60">
        <v>0</v>
      </c>
      <c r="J96" s="60">
        <v>0</v>
      </c>
      <c r="K96" s="61">
        <v>0</v>
      </c>
      <c r="L96" s="62">
        <v>0</v>
      </c>
      <c r="M96" s="50">
        <v>0</v>
      </c>
      <c r="N96" s="50">
        <v>0</v>
      </c>
      <c r="O96" s="50">
        <v>0</v>
      </c>
      <c r="P96" s="50">
        <v>0</v>
      </c>
      <c r="Q96" s="65">
        <f t="shared" si="14"/>
        <v>12544.1</v>
      </c>
      <c r="R96" s="60">
        <f t="shared" si="14"/>
        <v>12544.1</v>
      </c>
      <c r="S96" s="60">
        <f t="shared" si="14"/>
        <v>0</v>
      </c>
      <c r="T96" s="60">
        <f t="shared" si="14"/>
        <v>0</v>
      </c>
      <c r="U96" s="61">
        <f t="shared" si="14"/>
        <v>0</v>
      </c>
      <c r="V96" s="65">
        <f t="shared" si="20"/>
        <v>135.10000000000036</v>
      </c>
      <c r="W96" s="60">
        <f t="shared" si="18"/>
        <v>135.10000000000036</v>
      </c>
      <c r="X96" s="60">
        <f t="shared" si="18"/>
        <v>0</v>
      </c>
      <c r="Y96" s="60">
        <f t="shared" si="18"/>
        <v>0</v>
      </c>
      <c r="Z96" s="61">
        <f t="shared" si="18"/>
        <v>0</v>
      </c>
      <c r="AA96" s="65">
        <v>12679.2</v>
      </c>
      <c r="AB96" s="60">
        <v>12679.2</v>
      </c>
      <c r="AC96" s="60">
        <v>0</v>
      </c>
      <c r="AD96" s="60">
        <v>0</v>
      </c>
      <c r="AE96" s="97">
        <v>0</v>
      </c>
      <c r="AF96" s="65">
        <v>450</v>
      </c>
      <c r="AG96" s="60">
        <v>450</v>
      </c>
      <c r="AH96" s="60">
        <f t="shared" ref="AH96:AJ97" si="24">AH97</f>
        <v>0</v>
      </c>
      <c r="AI96" s="60">
        <f t="shared" si="24"/>
        <v>0</v>
      </c>
      <c r="AJ96" s="61">
        <f t="shared" si="24"/>
        <v>0</v>
      </c>
      <c r="AK96" s="65">
        <f t="shared" si="17"/>
        <v>13129.2</v>
      </c>
      <c r="AL96" s="60">
        <f t="shared" si="17"/>
        <v>13129.2</v>
      </c>
      <c r="AM96" s="60">
        <f t="shared" si="17"/>
        <v>0</v>
      </c>
      <c r="AN96" s="60">
        <f t="shared" si="17"/>
        <v>0</v>
      </c>
      <c r="AO96" s="61">
        <f t="shared" si="17"/>
        <v>0</v>
      </c>
    </row>
    <row r="97" spans="1:41" ht="13.5" customHeight="1">
      <c r="A97" s="70" t="s">
        <v>71</v>
      </c>
      <c r="B97" s="71">
        <v>4</v>
      </c>
      <c r="C97" s="71">
        <v>6</v>
      </c>
      <c r="D97" s="71">
        <v>40</v>
      </c>
      <c r="E97" s="71" t="s">
        <v>23</v>
      </c>
      <c r="F97" s="71" t="s">
        <v>24</v>
      </c>
      <c r="G97" s="72">
        <v>12544.1</v>
      </c>
      <c r="H97" s="72">
        <v>12544.1</v>
      </c>
      <c r="I97" s="72">
        <v>0</v>
      </c>
      <c r="J97" s="72">
        <v>0</v>
      </c>
      <c r="K97" s="73">
        <v>0</v>
      </c>
      <c r="L97" s="62">
        <v>0</v>
      </c>
      <c r="M97" s="63">
        <v>0</v>
      </c>
      <c r="N97" s="63">
        <v>0</v>
      </c>
      <c r="O97" s="63">
        <v>0</v>
      </c>
      <c r="P97" s="63">
        <v>0</v>
      </c>
      <c r="Q97" s="77">
        <f t="shared" si="14"/>
        <v>12544.1</v>
      </c>
      <c r="R97" s="72">
        <f t="shared" si="14"/>
        <v>12544.1</v>
      </c>
      <c r="S97" s="72">
        <f t="shared" si="14"/>
        <v>0</v>
      </c>
      <c r="T97" s="72">
        <f t="shared" si="14"/>
        <v>0</v>
      </c>
      <c r="U97" s="73">
        <f t="shared" si="14"/>
        <v>0</v>
      </c>
      <c r="V97" s="77">
        <f t="shared" si="20"/>
        <v>135.10000000000036</v>
      </c>
      <c r="W97" s="72">
        <f t="shared" si="18"/>
        <v>135.10000000000036</v>
      </c>
      <c r="X97" s="72">
        <f t="shared" si="18"/>
        <v>0</v>
      </c>
      <c r="Y97" s="72">
        <f t="shared" si="18"/>
        <v>0</v>
      </c>
      <c r="Z97" s="73">
        <f t="shared" si="18"/>
        <v>0</v>
      </c>
      <c r="AA97" s="77">
        <v>12679.2</v>
      </c>
      <c r="AB97" s="72">
        <v>12679.2</v>
      </c>
      <c r="AC97" s="72">
        <v>0</v>
      </c>
      <c r="AD97" s="72">
        <v>0</v>
      </c>
      <c r="AE97" s="102">
        <v>0</v>
      </c>
      <c r="AF97" s="77">
        <v>450</v>
      </c>
      <c r="AG97" s="72">
        <v>450</v>
      </c>
      <c r="AH97" s="72">
        <f t="shared" si="24"/>
        <v>0</v>
      </c>
      <c r="AI97" s="72">
        <f t="shared" si="24"/>
        <v>0</v>
      </c>
      <c r="AJ97" s="73">
        <f t="shared" si="24"/>
        <v>0</v>
      </c>
      <c r="AK97" s="77">
        <f t="shared" si="17"/>
        <v>13129.2</v>
      </c>
      <c r="AL97" s="72">
        <f t="shared" si="17"/>
        <v>13129.2</v>
      </c>
      <c r="AM97" s="72">
        <f t="shared" si="17"/>
        <v>0</v>
      </c>
      <c r="AN97" s="72">
        <f t="shared" si="17"/>
        <v>0</v>
      </c>
      <c r="AO97" s="73">
        <f t="shared" si="17"/>
        <v>0</v>
      </c>
    </row>
    <row r="98" spans="1:41" ht="13.5" customHeight="1">
      <c r="A98" s="70" t="s">
        <v>76</v>
      </c>
      <c r="B98" s="71">
        <v>4</v>
      </c>
      <c r="C98" s="71">
        <v>6</v>
      </c>
      <c r="D98" s="71">
        <v>40</v>
      </c>
      <c r="E98" s="71">
        <v>2</v>
      </c>
      <c r="F98" s="71" t="s">
        <v>24</v>
      </c>
      <c r="G98" s="72">
        <v>12544.1</v>
      </c>
      <c r="H98" s="72">
        <v>12544.1</v>
      </c>
      <c r="I98" s="72">
        <v>0</v>
      </c>
      <c r="J98" s="72">
        <v>0</v>
      </c>
      <c r="K98" s="73">
        <v>0</v>
      </c>
      <c r="L98" s="62">
        <v>0</v>
      </c>
      <c r="M98" s="63"/>
      <c r="N98" s="63"/>
      <c r="O98" s="63"/>
      <c r="P98" s="64"/>
      <c r="Q98" s="77">
        <f t="shared" si="14"/>
        <v>12544.1</v>
      </c>
      <c r="R98" s="72">
        <f t="shared" si="14"/>
        <v>12544.1</v>
      </c>
      <c r="S98" s="72">
        <f t="shared" si="14"/>
        <v>0</v>
      </c>
      <c r="T98" s="72">
        <f t="shared" si="14"/>
        <v>0</v>
      </c>
      <c r="U98" s="73">
        <f t="shared" si="14"/>
        <v>0</v>
      </c>
      <c r="V98" s="77">
        <f t="shared" si="20"/>
        <v>135.10000000000036</v>
      </c>
      <c r="W98" s="72">
        <f t="shared" si="18"/>
        <v>135.10000000000036</v>
      </c>
      <c r="X98" s="72">
        <f t="shared" si="18"/>
        <v>0</v>
      </c>
      <c r="Y98" s="72">
        <f t="shared" si="18"/>
        <v>0</v>
      </c>
      <c r="Z98" s="73">
        <f t="shared" si="18"/>
        <v>0</v>
      </c>
      <c r="AA98" s="77">
        <v>12679.2</v>
      </c>
      <c r="AB98" s="72">
        <v>12679.2</v>
      </c>
      <c r="AC98" s="72">
        <v>0</v>
      </c>
      <c r="AD98" s="72">
        <v>0</v>
      </c>
      <c r="AE98" s="102">
        <v>0</v>
      </c>
      <c r="AF98" s="77">
        <v>450</v>
      </c>
      <c r="AG98" s="72">
        <v>450</v>
      </c>
      <c r="AH98" s="72"/>
      <c r="AI98" s="72"/>
      <c r="AJ98" s="73"/>
      <c r="AK98" s="77">
        <f t="shared" si="17"/>
        <v>13129.2</v>
      </c>
      <c r="AL98" s="72">
        <f t="shared" si="17"/>
        <v>13129.2</v>
      </c>
      <c r="AM98" s="72">
        <f t="shared" si="17"/>
        <v>0</v>
      </c>
      <c r="AN98" s="72">
        <f t="shared" si="17"/>
        <v>0</v>
      </c>
      <c r="AO98" s="73">
        <f t="shared" si="17"/>
        <v>0</v>
      </c>
    </row>
    <row r="99" spans="1:41" ht="20.25" customHeight="1">
      <c r="A99" s="93" t="s">
        <v>77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6"/>
    </row>
    <row r="100" spans="1:41" s="57" customFormat="1" ht="13.5" customHeight="1">
      <c r="A100" s="58" t="s">
        <v>22</v>
      </c>
      <c r="B100" s="59" t="s">
        <v>23</v>
      </c>
      <c r="C100" s="59" t="s">
        <v>23</v>
      </c>
      <c r="D100" s="59" t="s">
        <v>24</v>
      </c>
      <c r="E100" s="59" t="s">
        <v>23</v>
      </c>
      <c r="F100" s="59" t="s">
        <v>24</v>
      </c>
      <c r="G100" s="60">
        <v>30115.8</v>
      </c>
      <c r="H100" s="60">
        <v>29835.8</v>
      </c>
      <c r="I100" s="60">
        <v>280</v>
      </c>
      <c r="J100" s="60">
        <v>0</v>
      </c>
      <c r="K100" s="61">
        <v>0</v>
      </c>
      <c r="L100" s="49"/>
      <c r="M100" s="50"/>
      <c r="N100" s="50"/>
      <c r="O100" s="50"/>
      <c r="P100" s="51"/>
      <c r="Q100" s="65">
        <f t="shared" si="14"/>
        <v>30115.8</v>
      </c>
      <c r="R100" s="60">
        <f t="shared" si="14"/>
        <v>29835.8</v>
      </c>
      <c r="S100" s="60">
        <f t="shared" si="14"/>
        <v>280</v>
      </c>
      <c r="T100" s="60">
        <f t="shared" si="14"/>
        <v>0</v>
      </c>
      <c r="U100" s="61">
        <f t="shared" si="14"/>
        <v>0</v>
      </c>
      <c r="V100" s="65">
        <f>AA100-Q100</f>
        <v>185.90000000000146</v>
      </c>
      <c r="W100" s="60">
        <f t="shared" ref="W100:Z108" si="25">AB100-R100</f>
        <v>185.90000000000146</v>
      </c>
      <c r="X100" s="60">
        <f t="shared" si="25"/>
        <v>0</v>
      </c>
      <c r="Y100" s="60">
        <f t="shared" si="25"/>
        <v>0</v>
      </c>
      <c r="Z100" s="61">
        <f t="shared" si="25"/>
        <v>0</v>
      </c>
      <c r="AA100" s="65">
        <v>30301.7</v>
      </c>
      <c r="AB100" s="60">
        <v>30021.7</v>
      </c>
      <c r="AC100" s="60">
        <v>280</v>
      </c>
      <c r="AD100" s="60">
        <v>0</v>
      </c>
      <c r="AE100" s="97">
        <v>0</v>
      </c>
      <c r="AF100" s="65">
        <v>3400</v>
      </c>
      <c r="AG100" s="60">
        <v>3400</v>
      </c>
      <c r="AH100" s="60">
        <f t="shared" ref="AH100:AJ100" si="26">AH101</f>
        <v>0</v>
      </c>
      <c r="AI100" s="60">
        <f t="shared" si="26"/>
        <v>0</v>
      </c>
      <c r="AJ100" s="61">
        <f t="shared" si="26"/>
        <v>0</v>
      </c>
      <c r="AK100" s="65">
        <f t="shared" si="17"/>
        <v>33701.699999999997</v>
      </c>
      <c r="AL100" s="60">
        <f t="shared" si="17"/>
        <v>33421.699999999997</v>
      </c>
      <c r="AM100" s="60">
        <f t="shared" si="17"/>
        <v>280</v>
      </c>
      <c r="AN100" s="60">
        <f t="shared" si="17"/>
        <v>0</v>
      </c>
      <c r="AO100" s="61">
        <f t="shared" si="17"/>
        <v>0</v>
      </c>
    </row>
    <row r="101" spans="1:41" s="57" customFormat="1" ht="13.5" customHeight="1">
      <c r="A101" s="58" t="s">
        <v>71</v>
      </c>
      <c r="B101" s="59">
        <v>4</v>
      </c>
      <c r="C101" s="59" t="s">
        <v>23</v>
      </c>
      <c r="D101" s="59" t="s">
        <v>24</v>
      </c>
      <c r="E101" s="59" t="s">
        <v>23</v>
      </c>
      <c r="F101" s="59" t="s">
        <v>24</v>
      </c>
      <c r="G101" s="60">
        <v>30115.8</v>
      </c>
      <c r="H101" s="60">
        <v>29835.8</v>
      </c>
      <c r="I101" s="60">
        <v>280</v>
      </c>
      <c r="J101" s="60">
        <v>0</v>
      </c>
      <c r="K101" s="61">
        <v>0</v>
      </c>
      <c r="L101" s="49"/>
      <c r="M101" s="50"/>
      <c r="N101" s="50"/>
      <c r="O101" s="50"/>
      <c r="P101" s="51"/>
      <c r="Q101" s="65">
        <f t="shared" si="14"/>
        <v>30115.8</v>
      </c>
      <c r="R101" s="60">
        <f t="shared" si="14"/>
        <v>29835.8</v>
      </c>
      <c r="S101" s="60">
        <f t="shared" si="14"/>
        <v>280</v>
      </c>
      <c r="T101" s="60">
        <f t="shared" si="14"/>
        <v>0</v>
      </c>
      <c r="U101" s="61">
        <f t="shared" si="14"/>
        <v>0</v>
      </c>
      <c r="V101" s="65">
        <f t="shared" ref="V101:V108" si="27">AA101-Q101</f>
        <v>185.90000000000146</v>
      </c>
      <c r="W101" s="60">
        <f t="shared" si="25"/>
        <v>185.90000000000146</v>
      </c>
      <c r="X101" s="60">
        <f t="shared" si="25"/>
        <v>0</v>
      </c>
      <c r="Y101" s="60">
        <f t="shared" si="25"/>
        <v>0</v>
      </c>
      <c r="Z101" s="61">
        <f t="shared" si="25"/>
        <v>0</v>
      </c>
      <c r="AA101" s="65">
        <v>30301.7</v>
      </c>
      <c r="AB101" s="60">
        <v>30021.7</v>
      </c>
      <c r="AC101" s="60">
        <v>280</v>
      </c>
      <c r="AD101" s="60">
        <v>0</v>
      </c>
      <c r="AE101" s="97">
        <v>0</v>
      </c>
      <c r="AF101" s="77">
        <v>3400</v>
      </c>
      <c r="AG101" s="72">
        <v>3400</v>
      </c>
      <c r="AH101" s="60">
        <f t="shared" ref="AH101:AJ101" si="28">AH102+AH104</f>
        <v>0</v>
      </c>
      <c r="AI101" s="60">
        <f t="shared" si="28"/>
        <v>0</v>
      </c>
      <c r="AJ101" s="61">
        <f t="shared" si="28"/>
        <v>0</v>
      </c>
      <c r="AK101" s="65">
        <f t="shared" si="17"/>
        <v>33701.699999999997</v>
      </c>
      <c r="AL101" s="60">
        <f t="shared" si="17"/>
        <v>33421.699999999997</v>
      </c>
      <c r="AM101" s="60">
        <f t="shared" si="17"/>
        <v>280</v>
      </c>
      <c r="AN101" s="60">
        <f t="shared" si="17"/>
        <v>0</v>
      </c>
      <c r="AO101" s="61">
        <f t="shared" si="17"/>
        <v>0</v>
      </c>
    </row>
    <row r="102" spans="1:41" ht="13.5" customHeight="1">
      <c r="A102" s="70" t="s">
        <v>26</v>
      </c>
      <c r="B102" s="71">
        <v>4</v>
      </c>
      <c r="C102" s="71" t="s">
        <v>23</v>
      </c>
      <c r="D102" s="71" t="s">
        <v>24</v>
      </c>
      <c r="E102" s="71" t="s">
        <v>23</v>
      </c>
      <c r="F102" s="71">
        <v>100</v>
      </c>
      <c r="G102" s="72">
        <v>29614.5</v>
      </c>
      <c r="H102" s="72">
        <v>29334.5</v>
      </c>
      <c r="I102" s="72">
        <v>280</v>
      </c>
      <c r="J102" s="72">
        <v>0</v>
      </c>
      <c r="K102" s="73">
        <v>0</v>
      </c>
      <c r="L102" s="62"/>
      <c r="M102" s="63"/>
      <c r="N102" s="63"/>
      <c r="O102" s="63"/>
      <c r="P102" s="64"/>
      <c r="Q102" s="77">
        <f t="shared" si="14"/>
        <v>29614.5</v>
      </c>
      <c r="R102" s="72">
        <f t="shared" si="14"/>
        <v>29334.5</v>
      </c>
      <c r="S102" s="72">
        <f t="shared" si="14"/>
        <v>280</v>
      </c>
      <c r="T102" s="72">
        <f t="shared" si="14"/>
        <v>0</v>
      </c>
      <c r="U102" s="73">
        <f t="shared" si="14"/>
        <v>0</v>
      </c>
      <c r="V102" s="77">
        <f t="shared" si="27"/>
        <v>185.90000000000146</v>
      </c>
      <c r="W102" s="72">
        <f t="shared" si="25"/>
        <v>185.90000000000146</v>
      </c>
      <c r="X102" s="72">
        <f t="shared" si="25"/>
        <v>0</v>
      </c>
      <c r="Y102" s="72">
        <f t="shared" si="25"/>
        <v>0</v>
      </c>
      <c r="Z102" s="73">
        <f t="shared" si="25"/>
        <v>0</v>
      </c>
      <c r="AA102" s="77">
        <v>29800.400000000001</v>
      </c>
      <c r="AB102" s="72">
        <v>29520.400000000001</v>
      </c>
      <c r="AC102" s="72">
        <v>280</v>
      </c>
      <c r="AD102" s="72">
        <v>0</v>
      </c>
      <c r="AE102" s="102">
        <v>0</v>
      </c>
      <c r="AF102" s="77">
        <v>1400</v>
      </c>
      <c r="AG102" s="72">
        <v>1400</v>
      </c>
      <c r="AH102" s="72"/>
      <c r="AI102" s="72"/>
      <c r="AJ102" s="73"/>
      <c r="AK102" s="77">
        <f t="shared" si="17"/>
        <v>31200.400000000001</v>
      </c>
      <c r="AL102" s="72">
        <f t="shared" si="17"/>
        <v>30920.400000000001</v>
      </c>
      <c r="AM102" s="72">
        <f t="shared" si="17"/>
        <v>280</v>
      </c>
      <c r="AN102" s="72">
        <f t="shared" si="17"/>
        <v>0</v>
      </c>
      <c r="AO102" s="73">
        <f t="shared" si="17"/>
        <v>0</v>
      </c>
    </row>
    <row r="103" spans="1:41" ht="13.5" customHeight="1">
      <c r="A103" s="83" t="s">
        <v>27</v>
      </c>
      <c r="B103" s="84">
        <v>4</v>
      </c>
      <c r="C103" s="84" t="s">
        <v>23</v>
      </c>
      <c r="D103" s="84" t="s">
        <v>24</v>
      </c>
      <c r="E103" s="84" t="s">
        <v>23</v>
      </c>
      <c r="F103" s="85" t="s">
        <v>28</v>
      </c>
      <c r="G103" s="86">
        <v>24969.1</v>
      </c>
      <c r="H103" s="86">
        <v>24969.1</v>
      </c>
      <c r="I103" s="86">
        <v>0</v>
      </c>
      <c r="J103" s="86">
        <v>0</v>
      </c>
      <c r="K103" s="87">
        <v>0</v>
      </c>
      <c r="L103" s="62"/>
      <c r="M103" s="63"/>
      <c r="N103" s="63"/>
      <c r="O103" s="63"/>
      <c r="P103" s="64"/>
      <c r="Q103" s="88">
        <f t="shared" si="14"/>
        <v>24969.1</v>
      </c>
      <c r="R103" s="86">
        <f t="shared" si="14"/>
        <v>24969.1</v>
      </c>
      <c r="S103" s="86">
        <f t="shared" si="14"/>
        <v>0</v>
      </c>
      <c r="T103" s="86">
        <f t="shared" si="14"/>
        <v>0</v>
      </c>
      <c r="U103" s="87">
        <f t="shared" si="14"/>
        <v>0</v>
      </c>
      <c r="V103" s="88">
        <f t="shared" si="27"/>
        <v>167.90000000000146</v>
      </c>
      <c r="W103" s="86">
        <f t="shared" si="25"/>
        <v>167.90000000000146</v>
      </c>
      <c r="X103" s="86">
        <f t="shared" si="25"/>
        <v>0</v>
      </c>
      <c r="Y103" s="86">
        <f t="shared" si="25"/>
        <v>0</v>
      </c>
      <c r="Z103" s="87">
        <f t="shared" si="25"/>
        <v>0</v>
      </c>
      <c r="AA103" s="88">
        <v>25137</v>
      </c>
      <c r="AB103" s="86">
        <v>25137</v>
      </c>
      <c r="AC103" s="86">
        <v>0</v>
      </c>
      <c r="AD103" s="86">
        <v>0</v>
      </c>
      <c r="AE103" s="103">
        <v>0</v>
      </c>
      <c r="AF103" s="65">
        <v>0</v>
      </c>
      <c r="AG103" s="60">
        <v>0</v>
      </c>
      <c r="AH103" s="86"/>
      <c r="AI103" s="86"/>
      <c r="AJ103" s="87"/>
      <c r="AK103" s="88">
        <f t="shared" si="17"/>
        <v>25137</v>
      </c>
      <c r="AL103" s="86">
        <f t="shared" si="17"/>
        <v>25137</v>
      </c>
      <c r="AM103" s="86">
        <f t="shared" si="17"/>
        <v>0</v>
      </c>
      <c r="AN103" s="86">
        <f t="shared" si="17"/>
        <v>0</v>
      </c>
      <c r="AO103" s="87">
        <f t="shared" si="17"/>
        <v>0</v>
      </c>
    </row>
    <row r="104" spans="1:41" ht="13.5" customHeight="1">
      <c r="A104" s="70" t="s">
        <v>29</v>
      </c>
      <c r="B104" s="71">
        <v>4</v>
      </c>
      <c r="C104" s="71" t="s">
        <v>23</v>
      </c>
      <c r="D104" s="71" t="s">
        <v>24</v>
      </c>
      <c r="E104" s="71" t="s">
        <v>23</v>
      </c>
      <c r="F104" s="71">
        <v>200</v>
      </c>
      <c r="G104" s="72">
        <v>501.3</v>
      </c>
      <c r="H104" s="72">
        <v>501.3</v>
      </c>
      <c r="I104" s="72">
        <v>0</v>
      </c>
      <c r="J104" s="72">
        <v>0</v>
      </c>
      <c r="K104" s="73">
        <v>0</v>
      </c>
      <c r="L104" s="62"/>
      <c r="M104" s="63"/>
      <c r="N104" s="63"/>
      <c r="O104" s="63"/>
      <c r="P104" s="64"/>
      <c r="Q104" s="77">
        <f t="shared" si="14"/>
        <v>501.3</v>
      </c>
      <c r="R104" s="72">
        <f t="shared" si="14"/>
        <v>501.3</v>
      </c>
      <c r="S104" s="72">
        <f t="shared" si="14"/>
        <v>0</v>
      </c>
      <c r="T104" s="72">
        <f t="shared" si="14"/>
        <v>0</v>
      </c>
      <c r="U104" s="73">
        <f t="shared" si="14"/>
        <v>0</v>
      </c>
      <c r="V104" s="77">
        <f t="shared" si="27"/>
        <v>0</v>
      </c>
      <c r="W104" s="72">
        <f t="shared" si="25"/>
        <v>0</v>
      </c>
      <c r="X104" s="72">
        <f t="shared" si="25"/>
        <v>0</v>
      </c>
      <c r="Y104" s="72">
        <f t="shared" si="25"/>
        <v>0</v>
      </c>
      <c r="Z104" s="73">
        <f t="shared" si="25"/>
        <v>0</v>
      </c>
      <c r="AA104" s="77">
        <v>501.3</v>
      </c>
      <c r="AB104" s="72">
        <v>501.3</v>
      </c>
      <c r="AC104" s="72">
        <v>0</v>
      </c>
      <c r="AD104" s="72">
        <v>0</v>
      </c>
      <c r="AE104" s="102">
        <v>0</v>
      </c>
      <c r="AF104" s="65">
        <v>2000</v>
      </c>
      <c r="AG104" s="60">
        <v>2000</v>
      </c>
      <c r="AH104" s="72"/>
      <c r="AI104" s="72"/>
      <c r="AJ104" s="73"/>
      <c r="AK104" s="77">
        <f t="shared" si="17"/>
        <v>2501.3000000000002</v>
      </c>
      <c r="AL104" s="72">
        <f t="shared" si="17"/>
        <v>2501.3000000000002</v>
      </c>
      <c r="AM104" s="72">
        <f t="shared" si="17"/>
        <v>0</v>
      </c>
      <c r="AN104" s="72">
        <f t="shared" si="17"/>
        <v>0</v>
      </c>
      <c r="AO104" s="73">
        <f t="shared" si="17"/>
        <v>0</v>
      </c>
    </row>
    <row r="105" spans="1:41" ht="13.5" customHeight="1">
      <c r="A105" s="83" t="s">
        <v>66</v>
      </c>
      <c r="B105" s="84">
        <v>4</v>
      </c>
      <c r="C105" s="84"/>
      <c r="D105" s="84"/>
      <c r="E105" s="84"/>
      <c r="F105" s="84">
        <v>241</v>
      </c>
      <c r="G105" s="86"/>
      <c r="H105" s="86"/>
      <c r="I105" s="86"/>
      <c r="J105" s="86"/>
      <c r="K105" s="87"/>
      <c r="L105" s="74"/>
      <c r="M105" s="75"/>
      <c r="N105" s="75"/>
      <c r="O105" s="75"/>
      <c r="P105" s="76"/>
      <c r="Q105" s="88"/>
      <c r="R105" s="86"/>
      <c r="S105" s="86"/>
      <c r="T105" s="86"/>
      <c r="U105" s="87"/>
      <c r="V105" s="88"/>
      <c r="W105" s="86"/>
      <c r="X105" s="86"/>
      <c r="Y105" s="86"/>
      <c r="Z105" s="87"/>
      <c r="AA105" s="88"/>
      <c r="AB105" s="86"/>
      <c r="AC105" s="86"/>
      <c r="AD105" s="86"/>
      <c r="AE105" s="103"/>
      <c r="AF105" s="65">
        <v>200</v>
      </c>
      <c r="AG105" s="60">
        <v>200</v>
      </c>
      <c r="AH105" s="72"/>
      <c r="AI105" s="72"/>
      <c r="AJ105" s="73"/>
      <c r="AK105" s="77">
        <f>AA105+AF105</f>
        <v>200</v>
      </c>
      <c r="AL105" s="72">
        <f t="shared" si="17"/>
        <v>200</v>
      </c>
      <c r="AM105" s="72">
        <f t="shared" si="17"/>
        <v>0</v>
      </c>
      <c r="AN105" s="72">
        <f t="shared" si="17"/>
        <v>0</v>
      </c>
      <c r="AO105" s="73">
        <f t="shared" si="17"/>
        <v>0</v>
      </c>
    </row>
    <row r="106" spans="1:41" s="57" customFormat="1" ht="13.5" customHeight="1">
      <c r="A106" s="58" t="s">
        <v>72</v>
      </c>
      <c r="B106" s="59">
        <v>4</v>
      </c>
      <c r="C106" s="59">
        <v>3</v>
      </c>
      <c r="D106" s="59" t="s">
        <v>24</v>
      </c>
      <c r="E106" s="59" t="s">
        <v>23</v>
      </c>
      <c r="F106" s="59" t="s">
        <v>24</v>
      </c>
      <c r="G106" s="60">
        <v>30115.8</v>
      </c>
      <c r="H106" s="60">
        <v>29835.8</v>
      </c>
      <c r="I106" s="60">
        <v>280</v>
      </c>
      <c r="J106" s="60">
        <v>0</v>
      </c>
      <c r="K106" s="61">
        <v>0</v>
      </c>
      <c r="L106" s="49"/>
      <c r="M106" s="50"/>
      <c r="N106" s="50"/>
      <c r="O106" s="50"/>
      <c r="P106" s="51"/>
      <c r="Q106" s="65">
        <f t="shared" si="14"/>
        <v>30115.8</v>
      </c>
      <c r="R106" s="60">
        <f t="shared" si="14"/>
        <v>29835.8</v>
      </c>
      <c r="S106" s="60">
        <f t="shared" si="14"/>
        <v>280</v>
      </c>
      <c r="T106" s="60">
        <f t="shared" si="14"/>
        <v>0</v>
      </c>
      <c r="U106" s="61">
        <f t="shared" si="14"/>
        <v>0</v>
      </c>
      <c r="V106" s="65">
        <f t="shared" si="27"/>
        <v>185.90000000000146</v>
      </c>
      <c r="W106" s="60">
        <f t="shared" si="25"/>
        <v>185.90000000000146</v>
      </c>
      <c r="X106" s="60">
        <f t="shared" si="25"/>
        <v>0</v>
      </c>
      <c r="Y106" s="60">
        <f t="shared" si="25"/>
        <v>0</v>
      </c>
      <c r="Z106" s="61">
        <f t="shared" si="25"/>
        <v>0</v>
      </c>
      <c r="AA106" s="65">
        <v>30301.7</v>
      </c>
      <c r="AB106" s="60">
        <v>30021.7</v>
      </c>
      <c r="AC106" s="60">
        <v>280</v>
      </c>
      <c r="AD106" s="60">
        <v>0</v>
      </c>
      <c r="AE106" s="97">
        <v>0</v>
      </c>
      <c r="AF106" s="77">
        <v>3400</v>
      </c>
      <c r="AG106" s="72">
        <v>3400</v>
      </c>
      <c r="AH106" s="60">
        <f t="shared" ref="AH106:AJ107" si="29">AH107</f>
        <v>0</v>
      </c>
      <c r="AI106" s="60">
        <f t="shared" si="29"/>
        <v>0</v>
      </c>
      <c r="AJ106" s="61">
        <f t="shared" si="29"/>
        <v>0</v>
      </c>
      <c r="AK106" s="65">
        <f t="shared" si="17"/>
        <v>33701.699999999997</v>
      </c>
      <c r="AL106" s="60">
        <f t="shared" si="17"/>
        <v>33421.699999999997</v>
      </c>
      <c r="AM106" s="60">
        <f t="shared" si="17"/>
        <v>280</v>
      </c>
      <c r="AN106" s="60">
        <f t="shared" si="17"/>
        <v>0</v>
      </c>
      <c r="AO106" s="61">
        <f t="shared" si="17"/>
        <v>0</v>
      </c>
    </row>
    <row r="107" spans="1:41" ht="13.5" customHeight="1">
      <c r="A107" s="70" t="s">
        <v>71</v>
      </c>
      <c r="B107" s="71">
        <v>4</v>
      </c>
      <c r="C107" s="71">
        <v>3</v>
      </c>
      <c r="D107" s="71">
        <v>40</v>
      </c>
      <c r="E107" s="71" t="s">
        <v>23</v>
      </c>
      <c r="F107" s="71" t="s">
        <v>24</v>
      </c>
      <c r="G107" s="72">
        <v>30115.8</v>
      </c>
      <c r="H107" s="72">
        <v>29835.8</v>
      </c>
      <c r="I107" s="72">
        <v>280</v>
      </c>
      <c r="J107" s="72">
        <v>0</v>
      </c>
      <c r="K107" s="73">
        <v>0</v>
      </c>
      <c r="L107" s="62"/>
      <c r="M107" s="63"/>
      <c r="N107" s="63"/>
      <c r="O107" s="63"/>
      <c r="P107" s="64"/>
      <c r="Q107" s="77">
        <f t="shared" si="14"/>
        <v>30115.8</v>
      </c>
      <c r="R107" s="72">
        <f t="shared" si="14"/>
        <v>29835.8</v>
      </c>
      <c r="S107" s="72">
        <f t="shared" si="14"/>
        <v>280</v>
      </c>
      <c r="T107" s="72">
        <f t="shared" si="14"/>
        <v>0</v>
      </c>
      <c r="U107" s="73">
        <f t="shared" si="14"/>
        <v>0</v>
      </c>
      <c r="V107" s="77">
        <f t="shared" si="27"/>
        <v>185.90000000000146</v>
      </c>
      <c r="W107" s="72">
        <f t="shared" si="25"/>
        <v>185.90000000000146</v>
      </c>
      <c r="X107" s="72">
        <f t="shared" si="25"/>
        <v>0</v>
      </c>
      <c r="Y107" s="72">
        <f t="shared" si="25"/>
        <v>0</v>
      </c>
      <c r="Z107" s="73">
        <f t="shared" si="25"/>
        <v>0</v>
      </c>
      <c r="AA107" s="77">
        <v>30301.7</v>
      </c>
      <c r="AB107" s="72">
        <v>30021.7</v>
      </c>
      <c r="AC107" s="72">
        <v>280</v>
      </c>
      <c r="AD107" s="72">
        <v>0</v>
      </c>
      <c r="AE107" s="102">
        <v>0</v>
      </c>
      <c r="AF107" s="77">
        <v>3400</v>
      </c>
      <c r="AG107" s="72">
        <v>3400</v>
      </c>
      <c r="AH107" s="72">
        <f t="shared" si="29"/>
        <v>0</v>
      </c>
      <c r="AI107" s="72">
        <f t="shared" si="29"/>
        <v>0</v>
      </c>
      <c r="AJ107" s="73">
        <f t="shared" si="29"/>
        <v>0</v>
      </c>
      <c r="AK107" s="77">
        <f t="shared" si="17"/>
        <v>33701.699999999997</v>
      </c>
      <c r="AL107" s="72">
        <f t="shared" si="17"/>
        <v>33421.699999999997</v>
      </c>
      <c r="AM107" s="72">
        <f t="shared" si="17"/>
        <v>280</v>
      </c>
      <c r="AN107" s="72">
        <f t="shared" si="17"/>
        <v>0</v>
      </c>
      <c r="AO107" s="73">
        <f t="shared" si="17"/>
        <v>0</v>
      </c>
    </row>
    <row r="108" spans="1:41" ht="13.5" customHeight="1">
      <c r="A108" s="70" t="s">
        <v>78</v>
      </c>
      <c r="B108" s="71">
        <v>4</v>
      </c>
      <c r="C108" s="71">
        <v>3</v>
      </c>
      <c r="D108" s="71">
        <v>40</v>
      </c>
      <c r="E108" s="71">
        <v>3</v>
      </c>
      <c r="F108" s="71" t="s">
        <v>24</v>
      </c>
      <c r="G108" s="72">
        <v>30115.8</v>
      </c>
      <c r="H108" s="72">
        <v>29835.8</v>
      </c>
      <c r="I108" s="72">
        <v>280</v>
      </c>
      <c r="J108" s="72">
        <v>0</v>
      </c>
      <c r="K108" s="73">
        <v>0</v>
      </c>
      <c r="L108" s="62"/>
      <c r="M108" s="63"/>
      <c r="N108" s="63"/>
      <c r="O108" s="63"/>
      <c r="P108" s="64"/>
      <c r="Q108" s="77">
        <f t="shared" si="14"/>
        <v>30115.8</v>
      </c>
      <c r="R108" s="72">
        <f t="shared" si="14"/>
        <v>29835.8</v>
      </c>
      <c r="S108" s="72">
        <f t="shared" si="14"/>
        <v>280</v>
      </c>
      <c r="T108" s="72">
        <f t="shared" si="14"/>
        <v>0</v>
      </c>
      <c r="U108" s="73">
        <f t="shared" si="14"/>
        <v>0</v>
      </c>
      <c r="V108" s="77">
        <f t="shared" si="27"/>
        <v>185.90000000000146</v>
      </c>
      <c r="W108" s="72">
        <f t="shared" si="25"/>
        <v>185.90000000000146</v>
      </c>
      <c r="X108" s="72">
        <f t="shared" si="25"/>
        <v>0</v>
      </c>
      <c r="Y108" s="72">
        <f t="shared" si="25"/>
        <v>0</v>
      </c>
      <c r="Z108" s="73">
        <f t="shared" si="25"/>
        <v>0</v>
      </c>
      <c r="AA108" s="77">
        <v>30301.7</v>
      </c>
      <c r="AB108" s="72">
        <v>30021.7</v>
      </c>
      <c r="AC108" s="72">
        <v>280</v>
      </c>
      <c r="AD108" s="72">
        <v>0</v>
      </c>
      <c r="AE108" s="102">
        <v>0</v>
      </c>
      <c r="AF108" s="77">
        <v>3400</v>
      </c>
      <c r="AG108" s="72">
        <v>3400</v>
      </c>
      <c r="AH108" s="72"/>
      <c r="AI108" s="72"/>
      <c r="AJ108" s="73"/>
      <c r="AK108" s="77">
        <f t="shared" si="17"/>
        <v>33701.699999999997</v>
      </c>
      <c r="AL108" s="72">
        <f t="shared" si="17"/>
        <v>33421.699999999997</v>
      </c>
      <c r="AM108" s="72">
        <f t="shared" si="17"/>
        <v>280</v>
      </c>
      <c r="AN108" s="72">
        <f t="shared" si="17"/>
        <v>0</v>
      </c>
      <c r="AO108" s="73">
        <f t="shared" si="17"/>
        <v>0</v>
      </c>
    </row>
    <row r="109" spans="1:41" ht="19.5" customHeight="1">
      <c r="A109" s="93" t="s">
        <v>79</v>
      </c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6"/>
    </row>
    <row r="110" spans="1:41" s="57" customFormat="1" ht="13.5" customHeight="1">
      <c r="A110" s="58" t="s">
        <v>22</v>
      </c>
      <c r="B110" s="59" t="s">
        <v>23</v>
      </c>
      <c r="C110" s="59" t="s">
        <v>23</v>
      </c>
      <c r="D110" s="59" t="s">
        <v>24</v>
      </c>
      <c r="E110" s="59" t="s">
        <v>23</v>
      </c>
      <c r="F110" s="59" t="s">
        <v>24</v>
      </c>
      <c r="G110" s="60">
        <v>146785.70000000001</v>
      </c>
      <c r="H110" s="60">
        <v>146581.4</v>
      </c>
      <c r="I110" s="60">
        <v>204.3</v>
      </c>
      <c r="J110" s="60">
        <v>0</v>
      </c>
      <c r="K110" s="61">
        <v>0</v>
      </c>
      <c r="L110" s="49"/>
      <c r="M110" s="50"/>
      <c r="N110" s="50"/>
      <c r="O110" s="50"/>
      <c r="P110" s="51"/>
      <c r="Q110" s="65">
        <f t="shared" si="14"/>
        <v>146785.70000000001</v>
      </c>
      <c r="R110" s="60">
        <f t="shared" si="14"/>
        <v>146581.4</v>
      </c>
      <c r="S110" s="60">
        <f t="shared" si="14"/>
        <v>204.3</v>
      </c>
      <c r="T110" s="60">
        <f t="shared" si="14"/>
        <v>0</v>
      </c>
      <c r="U110" s="61">
        <f t="shared" si="14"/>
        <v>0</v>
      </c>
      <c r="V110" s="65">
        <f>AA110-Q110</f>
        <v>241</v>
      </c>
      <c r="W110" s="60">
        <f t="shared" ref="W110:Z117" si="30">AB110-R110</f>
        <v>241</v>
      </c>
      <c r="X110" s="60">
        <f t="shared" si="30"/>
        <v>0</v>
      </c>
      <c r="Y110" s="60">
        <f t="shared" si="30"/>
        <v>0</v>
      </c>
      <c r="Z110" s="61">
        <f t="shared" si="30"/>
        <v>0</v>
      </c>
      <c r="AA110" s="65">
        <v>147026.70000000001</v>
      </c>
      <c r="AB110" s="60">
        <v>146822.39999999999</v>
      </c>
      <c r="AC110" s="60">
        <v>204.3</v>
      </c>
      <c r="AD110" s="60">
        <v>0</v>
      </c>
      <c r="AE110" s="97">
        <v>0</v>
      </c>
      <c r="AF110" s="65"/>
      <c r="AG110" s="60"/>
      <c r="AH110" s="60"/>
      <c r="AI110" s="60"/>
      <c r="AJ110" s="61"/>
      <c r="AK110" s="65">
        <f t="shared" si="17"/>
        <v>147026.70000000001</v>
      </c>
      <c r="AL110" s="60">
        <f t="shared" si="17"/>
        <v>146822.39999999999</v>
      </c>
      <c r="AM110" s="60">
        <f t="shared" si="17"/>
        <v>204.3</v>
      </c>
      <c r="AN110" s="60">
        <f t="shared" si="17"/>
        <v>0</v>
      </c>
      <c r="AO110" s="61">
        <f t="shared" si="17"/>
        <v>0</v>
      </c>
    </row>
    <row r="111" spans="1:41" s="57" customFormat="1" ht="13.5" customHeight="1">
      <c r="A111" s="58" t="s">
        <v>71</v>
      </c>
      <c r="B111" s="59">
        <v>4</v>
      </c>
      <c r="C111" s="59" t="s">
        <v>23</v>
      </c>
      <c r="D111" s="59" t="s">
        <v>24</v>
      </c>
      <c r="E111" s="59" t="s">
        <v>23</v>
      </c>
      <c r="F111" s="59" t="s">
        <v>24</v>
      </c>
      <c r="G111" s="60">
        <v>146785.70000000001</v>
      </c>
      <c r="H111" s="60">
        <v>146581.4</v>
      </c>
      <c r="I111" s="60">
        <v>204.3</v>
      </c>
      <c r="J111" s="60">
        <v>0</v>
      </c>
      <c r="K111" s="61">
        <v>0</v>
      </c>
      <c r="L111" s="49"/>
      <c r="M111" s="50"/>
      <c r="N111" s="50"/>
      <c r="O111" s="50"/>
      <c r="P111" s="51"/>
      <c r="Q111" s="65">
        <f t="shared" ref="Q111:U159" si="31">G111+L111</f>
        <v>146785.70000000001</v>
      </c>
      <c r="R111" s="60">
        <f t="shared" si="31"/>
        <v>146581.4</v>
      </c>
      <c r="S111" s="60">
        <f t="shared" si="31"/>
        <v>204.3</v>
      </c>
      <c r="T111" s="60">
        <f t="shared" si="31"/>
        <v>0</v>
      </c>
      <c r="U111" s="61">
        <f t="shared" si="31"/>
        <v>0</v>
      </c>
      <c r="V111" s="65">
        <f t="shared" ref="V111:V117" si="32">AA111-Q111</f>
        <v>241</v>
      </c>
      <c r="W111" s="60">
        <f t="shared" si="30"/>
        <v>241</v>
      </c>
      <c r="X111" s="60">
        <f t="shared" si="30"/>
        <v>0</v>
      </c>
      <c r="Y111" s="60">
        <f t="shared" si="30"/>
        <v>0</v>
      </c>
      <c r="Z111" s="61">
        <f t="shared" si="30"/>
        <v>0</v>
      </c>
      <c r="AA111" s="65">
        <v>147026.70000000001</v>
      </c>
      <c r="AB111" s="60">
        <v>146822.39999999999</v>
      </c>
      <c r="AC111" s="60">
        <v>204.3</v>
      </c>
      <c r="AD111" s="60">
        <v>0</v>
      </c>
      <c r="AE111" s="97">
        <v>0</v>
      </c>
      <c r="AF111" s="65"/>
      <c r="AG111" s="60"/>
      <c r="AH111" s="60"/>
      <c r="AI111" s="60"/>
      <c r="AJ111" s="61"/>
      <c r="AK111" s="65">
        <f t="shared" si="17"/>
        <v>147026.70000000001</v>
      </c>
      <c r="AL111" s="60">
        <f t="shared" si="17"/>
        <v>146822.39999999999</v>
      </c>
      <c r="AM111" s="60">
        <f t="shared" si="17"/>
        <v>204.3</v>
      </c>
      <c r="AN111" s="60">
        <f t="shared" si="17"/>
        <v>0</v>
      </c>
      <c r="AO111" s="61">
        <f t="shared" si="17"/>
        <v>0</v>
      </c>
    </row>
    <row r="112" spans="1:41" ht="13.5" customHeight="1">
      <c r="A112" s="70" t="s">
        <v>26</v>
      </c>
      <c r="B112" s="71">
        <v>4</v>
      </c>
      <c r="C112" s="71" t="s">
        <v>23</v>
      </c>
      <c r="D112" s="71" t="s">
        <v>24</v>
      </c>
      <c r="E112" s="71" t="s">
        <v>23</v>
      </c>
      <c r="F112" s="71">
        <v>100</v>
      </c>
      <c r="G112" s="72">
        <v>128492.1</v>
      </c>
      <c r="H112" s="72">
        <v>128387.8</v>
      </c>
      <c r="I112" s="72">
        <v>104.3</v>
      </c>
      <c r="J112" s="72">
        <v>0</v>
      </c>
      <c r="K112" s="73">
        <v>0</v>
      </c>
      <c r="L112" s="62"/>
      <c r="M112" s="63"/>
      <c r="N112" s="63"/>
      <c r="O112" s="63"/>
      <c r="P112" s="64"/>
      <c r="Q112" s="77">
        <f t="shared" si="31"/>
        <v>128492.1</v>
      </c>
      <c r="R112" s="72">
        <f t="shared" si="31"/>
        <v>128387.8</v>
      </c>
      <c r="S112" s="72">
        <f t="shared" si="31"/>
        <v>104.3</v>
      </c>
      <c r="T112" s="72">
        <f t="shared" si="31"/>
        <v>0</v>
      </c>
      <c r="U112" s="73">
        <f t="shared" si="31"/>
        <v>0</v>
      </c>
      <c r="V112" s="77">
        <f t="shared" si="32"/>
        <v>241</v>
      </c>
      <c r="W112" s="72">
        <f t="shared" si="30"/>
        <v>241</v>
      </c>
      <c r="X112" s="72">
        <f t="shared" si="30"/>
        <v>0</v>
      </c>
      <c r="Y112" s="72">
        <f t="shared" si="30"/>
        <v>0</v>
      </c>
      <c r="Z112" s="73">
        <f t="shared" si="30"/>
        <v>0</v>
      </c>
      <c r="AA112" s="77">
        <v>128733.1</v>
      </c>
      <c r="AB112" s="72">
        <v>128628.8</v>
      </c>
      <c r="AC112" s="72">
        <v>104.3</v>
      </c>
      <c r="AD112" s="72">
        <v>0</v>
      </c>
      <c r="AE112" s="102">
        <v>0</v>
      </c>
      <c r="AF112" s="77"/>
      <c r="AG112" s="72"/>
      <c r="AH112" s="72"/>
      <c r="AI112" s="72"/>
      <c r="AJ112" s="73"/>
      <c r="AK112" s="77">
        <f t="shared" si="17"/>
        <v>128733.1</v>
      </c>
      <c r="AL112" s="72">
        <f t="shared" si="17"/>
        <v>128628.8</v>
      </c>
      <c r="AM112" s="72">
        <f t="shared" si="17"/>
        <v>104.3</v>
      </c>
      <c r="AN112" s="72">
        <f t="shared" si="17"/>
        <v>0</v>
      </c>
      <c r="AO112" s="73">
        <f t="shared" si="17"/>
        <v>0</v>
      </c>
    </row>
    <row r="113" spans="1:41" ht="13.5" customHeight="1">
      <c r="A113" s="83" t="s">
        <v>27</v>
      </c>
      <c r="B113" s="84">
        <v>4</v>
      </c>
      <c r="C113" s="84" t="s">
        <v>23</v>
      </c>
      <c r="D113" s="84" t="s">
        <v>24</v>
      </c>
      <c r="E113" s="84" t="s">
        <v>23</v>
      </c>
      <c r="F113" s="85" t="s">
        <v>28</v>
      </c>
      <c r="G113" s="86">
        <v>98402.2</v>
      </c>
      <c r="H113" s="86">
        <v>98402.2</v>
      </c>
      <c r="I113" s="86">
        <v>0</v>
      </c>
      <c r="J113" s="86">
        <v>0</v>
      </c>
      <c r="K113" s="87">
        <v>0</v>
      </c>
      <c r="L113" s="62"/>
      <c r="M113" s="63"/>
      <c r="N113" s="63"/>
      <c r="O113" s="63"/>
      <c r="P113" s="64"/>
      <c r="Q113" s="88">
        <f t="shared" si="31"/>
        <v>98402.2</v>
      </c>
      <c r="R113" s="86">
        <f t="shared" si="31"/>
        <v>98402.2</v>
      </c>
      <c r="S113" s="86">
        <f t="shared" si="31"/>
        <v>0</v>
      </c>
      <c r="T113" s="86">
        <f t="shared" si="31"/>
        <v>0</v>
      </c>
      <c r="U113" s="87">
        <f t="shared" si="31"/>
        <v>0</v>
      </c>
      <c r="V113" s="88">
        <f t="shared" si="32"/>
        <v>241</v>
      </c>
      <c r="W113" s="86">
        <f t="shared" si="30"/>
        <v>241</v>
      </c>
      <c r="X113" s="86">
        <f t="shared" si="30"/>
        <v>0</v>
      </c>
      <c r="Y113" s="86">
        <f t="shared" si="30"/>
        <v>0</v>
      </c>
      <c r="Z113" s="87">
        <f t="shared" si="30"/>
        <v>0</v>
      </c>
      <c r="AA113" s="88">
        <v>98643.199999999997</v>
      </c>
      <c r="AB113" s="86">
        <v>98643.199999999997</v>
      </c>
      <c r="AC113" s="86">
        <v>0</v>
      </c>
      <c r="AD113" s="86">
        <v>0</v>
      </c>
      <c r="AE113" s="103">
        <v>0</v>
      </c>
      <c r="AF113" s="88"/>
      <c r="AG113" s="86"/>
      <c r="AH113" s="86"/>
      <c r="AI113" s="86"/>
      <c r="AJ113" s="87"/>
      <c r="AK113" s="88">
        <f t="shared" si="17"/>
        <v>98643.199999999997</v>
      </c>
      <c r="AL113" s="86">
        <f t="shared" si="17"/>
        <v>98643.199999999997</v>
      </c>
      <c r="AM113" s="86">
        <f t="shared" si="17"/>
        <v>0</v>
      </c>
      <c r="AN113" s="86">
        <f t="shared" si="17"/>
        <v>0</v>
      </c>
      <c r="AO113" s="87">
        <f t="shared" si="17"/>
        <v>0</v>
      </c>
    </row>
    <row r="114" spans="1:41" ht="13.5" customHeight="1">
      <c r="A114" s="70" t="s">
        <v>29</v>
      </c>
      <c r="B114" s="71">
        <v>4</v>
      </c>
      <c r="C114" s="71" t="s">
        <v>23</v>
      </c>
      <c r="D114" s="71" t="s">
        <v>24</v>
      </c>
      <c r="E114" s="71" t="s">
        <v>23</v>
      </c>
      <c r="F114" s="71">
        <v>200</v>
      </c>
      <c r="G114" s="72">
        <v>18293.599999999999</v>
      </c>
      <c r="H114" s="72">
        <v>18193.599999999999</v>
      </c>
      <c r="I114" s="72">
        <v>100</v>
      </c>
      <c r="J114" s="72">
        <v>0</v>
      </c>
      <c r="K114" s="73">
        <v>0</v>
      </c>
      <c r="L114" s="62"/>
      <c r="M114" s="63"/>
      <c r="N114" s="63"/>
      <c r="O114" s="63"/>
      <c r="P114" s="64"/>
      <c r="Q114" s="77">
        <f t="shared" si="31"/>
        <v>18293.599999999999</v>
      </c>
      <c r="R114" s="72">
        <f t="shared" si="31"/>
        <v>18193.599999999999</v>
      </c>
      <c r="S114" s="72">
        <f t="shared" si="31"/>
        <v>100</v>
      </c>
      <c r="T114" s="72">
        <f t="shared" si="31"/>
        <v>0</v>
      </c>
      <c r="U114" s="73">
        <f t="shared" si="31"/>
        <v>0</v>
      </c>
      <c r="V114" s="77">
        <f t="shared" si="32"/>
        <v>0</v>
      </c>
      <c r="W114" s="72">
        <f t="shared" si="30"/>
        <v>0</v>
      </c>
      <c r="X114" s="72">
        <f t="shared" si="30"/>
        <v>0</v>
      </c>
      <c r="Y114" s="72">
        <f t="shared" si="30"/>
        <v>0</v>
      </c>
      <c r="Z114" s="73">
        <f t="shared" si="30"/>
        <v>0</v>
      </c>
      <c r="AA114" s="77">
        <v>18293.599999999999</v>
      </c>
      <c r="AB114" s="72">
        <v>18193.599999999999</v>
      </c>
      <c r="AC114" s="72">
        <v>100</v>
      </c>
      <c r="AD114" s="72">
        <v>0</v>
      </c>
      <c r="AE114" s="102">
        <v>0</v>
      </c>
      <c r="AF114" s="77"/>
      <c r="AG114" s="72"/>
      <c r="AH114" s="72"/>
      <c r="AI114" s="72"/>
      <c r="AJ114" s="73"/>
      <c r="AK114" s="77">
        <f t="shared" si="17"/>
        <v>18293.599999999999</v>
      </c>
      <c r="AL114" s="72">
        <f t="shared" si="17"/>
        <v>18193.599999999999</v>
      </c>
      <c r="AM114" s="72">
        <f t="shared" si="17"/>
        <v>100</v>
      </c>
      <c r="AN114" s="72">
        <f t="shared" si="17"/>
        <v>0</v>
      </c>
      <c r="AO114" s="73">
        <f t="shared" si="17"/>
        <v>0</v>
      </c>
    </row>
    <row r="115" spans="1:41" s="57" customFormat="1" ht="13.5" customHeight="1">
      <c r="A115" s="58" t="s">
        <v>80</v>
      </c>
      <c r="B115" s="59">
        <v>4</v>
      </c>
      <c r="C115" s="59">
        <v>4</v>
      </c>
      <c r="D115" s="59" t="s">
        <v>24</v>
      </c>
      <c r="E115" s="59" t="s">
        <v>23</v>
      </c>
      <c r="F115" s="59" t="s">
        <v>24</v>
      </c>
      <c r="G115" s="60">
        <v>146785.70000000001</v>
      </c>
      <c r="H115" s="60">
        <v>146581.4</v>
      </c>
      <c r="I115" s="60">
        <v>204.3</v>
      </c>
      <c r="J115" s="60">
        <v>0</v>
      </c>
      <c r="K115" s="61">
        <v>0</v>
      </c>
      <c r="L115" s="49"/>
      <c r="M115" s="50"/>
      <c r="N115" s="50"/>
      <c r="O115" s="50"/>
      <c r="P115" s="51"/>
      <c r="Q115" s="65">
        <f t="shared" si="31"/>
        <v>146785.70000000001</v>
      </c>
      <c r="R115" s="60">
        <f t="shared" si="31"/>
        <v>146581.4</v>
      </c>
      <c r="S115" s="60">
        <f t="shared" si="31"/>
        <v>204.3</v>
      </c>
      <c r="T115" s="60">
        <f t="shared" si="31"/>
        <v>0</v>
      </c>
      <c r="U115" s="61">
        <f t="shared" si="31"/>
        <v>0</v>
      </c>
      <c r="V115" s="65">
        <f t="shared" si="32"/>
        <v>241</v>
      </c>
      <c r="W115" s="60">
        <f t="shared" si="30"/>
        <v>241</v>
      </c>
      <c r="X115" s="60">
        <f t="shared" si="30"/>
        <v>0</v>
      </c>
      <c r="Y115" s="60">
        <f t="shared" si="30"/>
        <v>0</v>
      </c>
      <c r="Z115" s="61">
        <f t="shared" si="30"/>
        <v>0</v>
      </c>
      <c r="AA115" s="65">
        <v>147026.70000000001</v>
      </c>
      <c r="AB115" s="60">
        <v>146822.39999999999</v>
      </c>
      <c r="AC115" s="60">
        <v>204.3</v>
      </c>
      <c r="AD115" s="60">
        <v>0</v>
      </c>
      <c r="AE115" s="97">
        <v>0</v>
      </c>
      <c r="AF115" s="65"/>
      <c r="AG115" s="60"/>
      <c r="AH115" s="60"/>
      <c r="AI115" s="60"/>
      <c r="AJ115" s="61"/>
      <c r="AK115" s="65">
        <f t="shared" si="17"/>
        <v>147026.70000000001</v>
      </c>
      <c r="AL115" s="60">
        <f t="shared" si="17"/>
        <v>146822.39999999999</v>
      </c>
      <c r="AM115" s="60">
        <f t="shared" si="17"/>
        <v>204.3</v>
      </c>
      <c r="AN115" s="60">
        <f t="shared" si="17"/>
        <v>0</v>
      </c>
      <c r="AO115" s="61">
        <f t="shared" si="17"/>
        <v>0</v>
      </c>
    </row>
    <row r="116" spans="1:41" ht="13.5" customHeight="1">
      <c r="A116" s="70" t="s">
        <v>71</v>
      </c>
      <c r="B116" s="71">
        <v>4</v>
      </c>
      <c r="C116" s="71">
        <v>4</v>
      </c>
      <c r="D116" s="71">
        <v>40</v>
      </c>
      <c r="E116" s="71" t="s">
        <v>23</v>
      </c>
      <c r="F116" s="71" t="s">
        <v>24</v>
      </c>
      <c r="G116" s="72">
        <v>146785.70000000001</v>
      </c>
      <c r="H116" s="72">
        <v>146581.4</v>
      </c>
      <c r="I116" s="72">
        <v>204.3</v>
      </c>
      <c r="J116" s="72">
        <v>0</v>
      </c>
      <c r="K116" s="73">
        <v>0</v>
      </c>
      <c r="L116" s="62"/>
      <c r="M116" s="63"/>
      <c r="N116" s="63"/>
      <c r="O116" s="63"/>
      <c r="P116" s="64"/>
      <c r="Q116" s="77">
        <f t="shared" si="31"/>
        <v>146785.70000000001</v>
      </c>
      <c r="R116" s="72">
        <f t="shared" si="31"/>
        <v>146581.4</v>
      </c>
      <c r="S116" s="72">
        <f t="shared" si="31"/>
        <v>204.3</v>
      </c>
      <c r="T116" s="72">
        <f t="shared" si="31"/>
        <v>0</v>
      </c>
      <c r="U116" s="73">
        <f t="shared" si="31"/>
        <v>0</v>
      </c>
      <c r="V116" s="77">
        <f t="shared" si="32"/>
        <v>241</v>
      </c>
      <c r="W116" s="72">
        <f t="shared" si="30"/>
        <v>241</v>
      </c>
      <c r="X116" s="72">
        <f t="shared" si="30"/>
        <v>0</v>
      </c>
      <c r="Y116" s="72">
        <f t="shared" si="30"/>
        <v>0</v>
      </c>
      <c r="Z116" s="73">
        <f t="shared" si="30"/>
        <v>0</v>
      </c>
      <c r="AA116" s="77">
        <v>147026.70000000001</v>
      </c>
      <c r="AB116" s="72">
        <v>146822.39999999999</v>
      </c>
      <c r="AC116" s="72">
        <v>204.3</v>
      </c>
      <c r="AD116" s="72">
        <v>0</v>
      </c>
      <c r="AE116" s="102">
        <v>0</v>
      </c>
      <c r="AF116" s="77"/>
      <c r="AG116" s="72"/>
      <c r="AH116" s="72"/>
      <c r="AI116" s="72"/>
      <c r="AJ116" s="73"/>
      <c r="AK116" s="77">
        <f t="shared" si="17"/>
        <v>147026.70000000001</v>
      </c>
      <c r="AL116" s="72">
        <f t="shared" si="17"/>
        <v>146822.39999999999</v>
      </c>
      <c r="AM116" s="72">
        <f t="shared" si="17"/>
        <v>204.3</v>
      </c>
      <c r="AN116" s="72">
        <f t="shared" si="17"/>
        <v>0</v>
      </c>
      <c r="AO116" s="73">
        <f t="shared" si="17"/>
        <v>0</v>
      </c>
    </row>
    <row r="117" spans="1:41" ht="13.5" customHeight="1">
      <c r="A117" s="70" t="s">
        <v>81</v>
      </c>
      <c r="B117" s="71">
        <v>4</v>
      </c>
      <c r="C117" s="71">
        <v>4</v>
      </c>
      <c r="D117" s="71">
        <v>40</v>
      </c>
      <c r="E117" s="71">
        <v>6</v>
      </c>
      <c r="F117" s="71" t="s">
        <v>24</v>
      </c>
      <c r="G117" s="72">
        <v>146785.70000000001</v>
      </c>
      <c r="H117" s="72">
        <v>146581.4</v>
      </c>
      <c r="I117" s="72">
        <v>204.3</v>
      </c>
      <c r="J117" s="72">
        <v>0</v>
      </c>
      <c r="K117" s="73">
        <v>0</v>
      </c>
      <c r="L117" s="62"/>
      <c r="M117" s="63"/>
      <c r="N117" s="63"/>
      <c r="O117" s="63"/>
      <c r="P117" s="64"/>
      <c r="Q117" s="77">
        <f t="shared" si="31"/>
        <v>146785.70000000001</v>
      </c>
      <c r="R117" s="72">
        <f t="shared" si="31"/>
        <v>146581.4</v>
      </c>
      <c r="S117" s="72">
        <f t="shared" si="31"/>
        <v>204.3</v>
      </c>
      <c r="T117" s="72">
        <f t="shared" si="31"/>
        <v>0</v>
      </c>
      <c r="U117" s="73">
        <f t="shared" si="31"/>
        <v>0</v>
      </c>
      <c r="V117" s="77">
        <f t="shared" si="32"/>
        <v>241</v>
      </c>
      <c r="W117" s="72">
        <f t="shared" si="30"/>
        <v>241</v>
      </c>
      <c r="X117" s="72">
        <f t="shared" si="30"/>
        <v>0</v>
      </c>
      <c r="Y117" s="72">
        <f t="shared" si="30"/>
        <v>0</v>
      </c>
      <c r="Z117" s="73">
        <f t="shared" si="30"/>
        <v>0</v>
      </c>
      <c r="AA117" s="77">
        <v>147026.70000000001</v>
      </c>
      <c r="AB117" s="72">
        <v>146822.39999999999</v>
      </c>
      <c r="AC117" s="72">
        <v>204.3</v>
      </c>
      <c r="AD117" s="72">
        <v>0</v>
      </c>
      <c r="AE117" s="102">
        <v>0</v>
      </c>
      <c r="AF117" s="77"/>
      <c r="AG117" s="72"/>
      <c r="AH117" s="72"/>
      <c r="AI117" s="72"/>
      <c r="AJ117" s="73"/>
      <c r="AK117" s="77">
        <f t="shared" si="17"/>
        <v>147026.70000000001</v>
      </c>
      <c r="AL117" s="72">
        <f t="shared" si="17"/>
        <v>146822.39999999999</v>
      </c>
      <c r="AM117" s="72">
        <f t="shared" si="17"/>
        <v>204.3</v>
      </c>
      <c r="AN117" s="72">
        <f t="shared" si="17"/>
        <v>0</v>
      </c>
      <c r="AO117" s="73">
        <f t="shared" si="17"/>
        <v>0</v>
      </c>
    </row>
    <row r="118" spans="1:41">
      <c r="A118" s="93" t="s">
        <v>82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6"/>
    </row>
    <row r="119" spans="1:41" s="57" customFormat="1" ht="13.5" customHeight="1">
      <c r="A119" s="58" t="s">
        <v>22</v>
      </c>
      <c r="B119" s="59" t="s">
        <v>23</v>
      </c>
      <c r="C119" s="59" t="s">
        <v>23</v>
      </c>
      <c r="D119" s="59" t="s">
        <v>24</v>
      </c>
      <c r="E119" s="59" t="s">
        <v>23</v>
      </c>
      <c r="F119" s="59" t="s">
        <v>24</v>
      </c>
      <c r="G119" s="60">
        <v>572582</v>
      </c>
      <c r="H119" s="60">
        <v>419207.8</v>
      </c>
      <c r="I119" s="60">
        <v>167</v>
      </c>
      <c r="J119" s="60">
        <v>0</v>
      </c>
      <c r="K119" s="61">
        <v>153207.20000000001</v>
      </c>
      <c r="L119" s="65">
        <v>19740</v>
      </c>
      <c r="M119" s="60">
        <v>19740</v>
      </c>
      <c r="N119" s="50"/>
      <c r="O119" s="50"/>
      <c r="P119" s="51"/>
      <c r="Q119" s="65">
        <f t="shared" si="31"/>
        <v>592322</v>
      </c>
      <c r="R119" s="60">
        <f t="shared" si="31"/>
        <v>438947.8</v>
      </c>
      <c r="S119" s="60">
        <f t="shared" si="31"/>
        <v>167</v>
      </c>
      <c r="T119" s="60">
        <f t="shared" si="31"/>
        <v>0</v>
      </c>
      <c r="U119" s="61">
        <f t="shared" si="31"/>
        <v>153207.20000000001</v>
      </c>
      <c r="V119" s="65">
        <f>AA119-Q119</f>
        <v>10306.900000000023</v>
      </c>
      <c r="W119" s="60">
        <f t="shared" ref="W119:Z134" si="33">AB119-R119</f>
        <v>260</v>
      </c>
      <c r="X119" s="60">
        <f t="shared" si="33"/>
        <v>10046.9</v>
      </c>
      <c r="Y119" s="60">
        <f t="shared" si="33"/>
        <v>0</v>
      </c>
      <c r="Z119" s="61">
        <f t="shared" si="33"/>
        <v>0</v>
      </c>
      <c r="AA119" s="65">
        <v>602628.9</v>
      </c>
      <c r="AB119" s="60">
        <v>439207.8</v>
      </c>
      <c r="AC119" s="60">
        <v>10213.9</v>
      </c>
      <c r="AD119" s="60">
        <v>0</v>
      </c>
      <c r="AE119" s="97">
        <v>153207.20000000001</v>
      </c>
      <c r="AF119" s="65">
        <f t="shared" ref="AF119:AF164" si="34">AG119+AH119+AI119+AJ119</f>
        <v>-1871</v>
      </c>
      <c r="AG119" s="60">
        <f>AG120+AG122</f>
        <v>-1871</v>
      </c>
      <c r="AH119" s="60"/>
      <c r="AI119" s="60"/>
      <c r="AJ119" s="61"/>
      <c r="AK119" s="65">
        <f t="shared" si="17"/>
        <v>600757.9</v>
      </c>
      <c r="AL119" s="60">
        <f t="shared" si="17"/>
        <v>437336.8</v>
      </c>
      <c r="AM119" s="60">
        <f t="shared" si="17"/>
        <v>10213.9</v>
      </c>
      <c r="AN119" s="60">
        <f t="shared" si="17"/>
        <v>0</v>
      </c>
      <c r="AO119" s="61">
        <f t="shared" si="17"/>
        <v>153207.20000000001</v>
      </c>
    </row>
    <row r="120" spans="1:41" s="115" customFormat="1" ht="13.5" customHeight="1">
      <c r="A120" s="70" t="s">
        <v>26</v>
      </c>
      <c r="B120" s="71" t="s">
        <v>23</v>
      </c>
      <c r="C120" s="71" t="s">
        <v>23</v>
      </c>
      <c r="D120" s="71" t="s">
        <v>24</v>
      </c>
      <c r="E120" s="71" t="s">
        <v>23</v>
      </c>
      <c r="F120" s="71">
        <v>100</v>
      </c>
      <c r="G120" s="72">
        <v>166562.1</v>
      </c>
      <c r="H120" s="72">
        <v>166395.1</v>
      </c>
      <c r="I120" s="72">
        <v>167</v>
      </c>
      <c r="J120" s="72">
        <v>0</v>
      </c>
      <c r="K120" s="73">
        <v>0</v>
      </c>
      <c r="L120" s="77">
        <v>-16000</v>
      </c>
      <c r="M120" s="72">
        <v>-16000</v>
      </c>
      <c r="N120" s="63"/>
      <c r="O120" s="63"/>
      <c r="P120" s="64"/>
      <c r="Q120" s="77">
        <f t="shared" si="31"/>
        <v>150562.1</v>
      </c>
      <c r="R120" s="72">
        <f t="shared" si="31"/>
        <v>150395.1</v>
      </c>
      <c r="S120" s="72">
        <f t="shared" si="31"/>
        <v>167</v>
      </c>
      <c r="T120" s="72">
        <f t="shared" si="31"/>
        <v>0</v>
      </c>
      <c r="U120" s="73">
        <f t="shared" si="31"/>
        <v>0</v>
      </c>
      <c r="V120" s="77">
        <f t="shared" ref="V120:Z165" si="35">AA120-Q120</f>
        <v>-266.70000000001164</v>
      </c>
      <c r="W120" s="72">
        <f t="shared" si="33"/>
        <v>-970.80000000001746</v>
      </c>
      <c r="X120" s="72">
        <f t="shared" si="33"/>
        <v>704.1</v>
      </c>
      <c r="Y120" s="72">
        <f t="shared" si="33"/>
        <v>0</v>
      </c>
      <c r="Z120" s="73">
        <f t="shared" si="33"/>
        <v>0</v>
      </c>
      <c r="AA120" s="77">
        <v>150295.4</v>
      </c>
      <c r="AB120" s="72">
        <v>149424.29999999999</v>
      </c>
      <c r="AC120" s="72">
        <v>871.1</v>
      </c>
      <c r="AD120" s="72">
        <v>0</v>
      </c>
      <c r="AE120" s="102">
        <v>0</v>
      </c>
      <c r="AF120" s="77">
        <f t="shared" si="34"/>
        <v>0</v>
      </c>
      <c r="AG120" s="72"/>
      <c r="AH120" s="72"/>
      <c r="AI120" s="72"/>
      <c r="AJ120" s="73"/>
      <c r="AK120" s="77">
        <f t="shared" si="17"/>
        <v>150295.4</v>
      </c>
      <c r="AL120" s="72">
        <f t="shared" si="17"/>
        <v>149424.29999999999</v>
      </c>
      <c r="AM120" s="72">
        <f t="shared" si="17"/>
        <v>871.1</v>
      </c>
      <c r="AN120" s="72">
        <f t="shared" si="17"/>
        <v>0</v>
      </c>
      <c r="AO120" s="73">
        <f t="shared" si="17"/>
        <v>0</v>
      </c>
    </row>
    <row r="121" spans="1:41" ht="13.5" customHeight="1">
      <c r="A121" s="83" t="s">
        <v>27</v>
      </c>
      <c r="B121" s="84" t="s">
        <v>23</v>
      </c>
      <c r="C121" s="84" t="s">
        <v>23</v>
      </c>
      <c r="D121" s="84" t="s">
        <v>24</v>
      </c>
      <c r="E121" s="84" t="s">
        <v>23</v>
      </c>
      <c r="F121" s="85" t="s">
        <v>28</v>
      </c>
      <c r="G121" s="86">
        <v>31720.2</v>
      </c>
      <c r="H121" s="86">
        <v>31720.2</v>
      </c>
      <c r="I121" s="86">
        <v>0</v>
      </c>
      <c r="J121" s="86">
        <v>0</v>
      </c>
      <c r="K121" s="87">
        <v>0</v>
      </c>
      <c r="L121" s="62">
        <v>0</v>
      </c>
      <c r="M121" s="63">
        <v>0</v>
      </c>
      <c r="N121" s="63">
        <v>0</v>
      </c>
      <c r="O121" s="63">
        <v>0</v>
      </c>
      <c r="P121" s="64">
        <v>0</v>
      </c>
      <c r="Q121" s="88">
        <f t="shared" si="31"/>
        <v>31720.2</v>
      </c>
      <c r="R121" s="86">
        <f t="shared" si="31"/>
        <v>31720.2</v>
      </c>
      <c r="S121" s="86">
        <f t="shared" si="31"/>
        <v>0</v>
      </c>
      <c r="T121" s="86">
        <f t="shared" si="31"/>
        <v>0</v>
      </c>
      <c r="U121" s="87">
        <f t="shared" si="31"/>
        <v>0</v>
      </c>
      <c r="V121" s="88">
        <f t="shared" si="35"/>
        <v>0</v>
      </c>
      <c r="W121" s="86">
        <f t="shared" si="33"/>
        <v>0</v>
      </c>
      <c r="X121" s="86">
        <f t="shared" si="33"/>
        <v>0</v>
      </c>
      <c r="Y121" s="86">
        <f t="shared" si="33"/>
        <v>0</v>
      </c>
      <c r="Z121" s="87">
        <f t="shared" si="33"/>
        <v>0</v>
      </c>
      <c r="AA121" s="88">
        <v>31720.2</v>
      </c>
      <c r="AB121" s="86">
        <v>31720.2</v>
      </c>
      <c r="AC121" s="86">
        <v>0</v>
      </c>
      <c r="AD121" s="86">
        <v>0</v>
      </c>
      <c r="AE121" s="103">
        <v>0</v>
      </c>
      <c r="AF121" s="77">
        <f t="shared" si="34"/>
        <v>0</v>
      </c>
      <c r="AG121" s="86"/>
      <c r="AH121" s="86"/>
      <c r="AI121" s="86"/>
      <c r="AJ121" s="87"/>
      <c r="AK121" s="88">
        <f t="shared" si="17"/>
        <v>31720.2</v>
      </c>
      <c r="AL121" s="86">
        <f t="shared" si="17"/>
        <v>31720.2</v>
      </c>
      <c r="AM121" s="86">
        <f t="shared" si="17"/>
        <v>0</v>
      </c>
      <c r="AN121" s="86">
        <f t="shared" si="17"/>
        <v>0</v>
      </c>
      <c r="AO121" s="87">
        <f t="shared" si="17"/>
        <v>0</v>
      </c>
    </row>
    <row r="122" spans="1:41" s="115" customFormat="1" ht="13.5" customHeight="1">
      <c r="A122" s="70" t="s">
        <v>29</v>
      </c>
      <c r="B122" s="71" t="s">
        <v>23</v>
      </c>
      <c r="C122" s="71" t="s">
        <v>23</v>
      </c>
      <c r="D122" s="71" t="s">
        <v>24</v>
      </c>
      <c r="E122" s="71" t="s">
        <v>23</v>
      </c>
      <c r="F122" s="71">
        <v>200</v>
      </c>
      <c r="G122" s="72">
        <v>406019.9</v>
      </c>
      <c r="H122" s="72">
        <v>252812.7</v>
      </c>
      <c r="I122" s="72">
        <v>0</v>
      </c>
      <c r="J122" s="72">
        <v>0</v>
      </c>
      <c r="K122" s="73">
        <v>153207.20000000001</v>
      </c>
      <c r="L122" s="113">
        <v>35740</v>
      </c>
      <c r="M122" s="114">
        <v>35740</v>
      </c>
      <c r="N122" s="114">
        <v>0</v>
      </c>
      <c r="O122" s="114">
        <v>0</v>
      </c>
      <c r="P122" s="116">
        <v>0</v>
      </c>
      <c r="Q122" s="77">
        <f t="shared" si="31"/>
        <v>441759.9</v>
      </c>
      <c r="R122" s="72">
        <f t="shared" si="31"/>
        <v>288552.7</v>
      </c>
      <c r="S122" s="72">
        <f t="shared" si="31"/>
        <v>0</v>
      </c>
      <c r="T122" s="72">
        <f t="shared" si="31"/>
        <v>0</v>
      </c>
      <c r="U122" s="73">
        <f t="shared" si="31"/>
        <v>153207.20000000001</v>
      </c>
      <c r="V122" s="77">
        <f t="shared" si="35"/>
        <v>10573.599999999977</v>
      </c>
      <c r="W122" s="72">
        <f t="shared" si="33"/>
        <v>1230.7999999999884</v>
      </c>
      <c r="X122" s="72">
        <f t="shared" si="33"/>
        <v>9342.7999999999993</v>
      </c>
      <c r="Y122" s="72">
        <f t="shared" si="33"/>
        <v>0</v>
      </c>
      <c r="Z122" s="73">
        <f t="shared" si="33"/>
        <v>0</v>
      </c>
      <c r="AA122" s="77">
        <v>452333.5</v>
      </c>
      <c r="AB122" s="72">
        <v>289783.5</v>
      </c>
      <c r="AC122" s="72">
        <v>9342.7999999999993</v>
      </c>
      <c r="AD122" s="72">
        <v>0</v>
      </c>
      <c r="AE122" s="102">
        <v>153207.20000000001</v>
      </c>
      <c r="AF122" s="77">
        <f t="shared" si="34"/>
        <v>-1871</v>
      </c>
      <c r="AG122" s="72">
        <f>AG127+AG136</f>
        <v>-1871</v>
      </c>
      <c r="AH122" s="72"/>
      <c r="AI122" s="72"/>
      <c r="AJ122" s="73"/>
      <c r="AK122" s="77">
        <f t="shared" si="17"/>
        <v>450462.5</v>
      </c>
      <c r="AL122" s="72">
        <f t="shared" si="17"/>
        <v>287912.5</v>
      </c>
      <c r="AM122" s="72">
        <f t="shared" si="17"/>
        <v>9342.7999999999993</v>
      </c>
      <c r="AN122" s="72">
        <f t="shared" si="17"/>
        <v>0</v>
      </c>
      <c r="AO122" s="73">
        <f t="shared" si="17"/>
        <v>153207.20000000001</v>
      </c>
    </row>
    <row r="123" spans="1:41" s="115" customFormat="1" ht="13.5" customHeight="1">
      <c r="A123" s="83" t="s">
        <v>66</v>
      </c>
      <c r="B123" s="84" t="s">
        <v>23</v>
      </c>
      <c r="C123" s="84" t="s">
        <v>23</v>
      </c>
      <c r="D123" s="84" t="s">
        <v>24</v>
      </c>
      <c r="E123" s="84" t="s">
        <v>23</v>
      </c>
      <c r="F123" s="84">
        <v>241</v>
      </c>
      <c r="G123" s="86">
        <v>5100</v>
      </c>
      <c r="H123" s="86">
        <v>5100</v>
      </c>
      <c r="I123" s="86">
        <v>0</v>
      </c>
      <c r="J123" s="86">
        <v>0</v>
      </c>
      <c r="K123" s="87">
        <v>0</v>
      </c>
      <c r="L123" s="113">
        <v>-5100</v>
      </c>
      <c r="M123" s="114">
        <v>-5100</v>
      </c>
      <c r="N123" s="114">
        <v>0</v>
      </c>
      <c r="O123" s="114">
        <v>0</v>
      </c>
      <c r="P123" s="116">
        <v>0</v>
      </c>
      <c r="Q123" s="88">
        <f t="shared" si="31"/>
        <v>0</v>
      </c>
      <c r="R123" s="86">
        <f t="shared" si="31"/>
        <v>0</v>
      </c>
      <c r="S123" s="86">
        <f t="shared" si="31"/>
        <v>0</v>
      </c>
      <c r="T123" s="86">
        <f t="shared" si="31"/>
        <v>0</v>
      </c>
      <c r="U123" s="87">
        <f t="shared" si="31"/>
        <v>0</v>
      </c>
      <c r="V123" s="88">
        <f t="shared" si="35"/>
        <v>0</v>
      </c>
      <c r="W123" s="86">
        <f t="shared" si="33"/>
        <v>0</v>
      </c>
      <c r="X123" s="86">
        <f t="shared" si="33"/>
        <v>0</v>
      </c>
      <c r="Y123" s="86">
        <f t="shared" si="33"/>
        <v>0</v>
      </c>
      <c r="Z123" s="87">
        <f t="shared" si="33"/>
        <v>0</v>
      </c>
      <c r="AA123" s="88">
        <v>0</v>
      </c>
      <c r="AB123" s="86">
        <v>0</v>
      </c>
      <c r="AC123" s="86">
        <v>0</v>
      </c>
      <c r="AD123" s="86">
        <v>0</v>
      </c>
      <c r="AE123" s="103">
        <v>0</v>
      </c>
      <c r="AF123" s="77">
        <f t="shared" si="34"/>
        <v>0</v>
      </c>
      <c r="AG123" s="86"/>
      <c r="AH123" s="86"/>
      <c r="AI123" s="86"/>
      <c r="AJ123" s="87"/>
      <c r="AK123" s="88">
        <f t="shared" si="17"/>
        <v>0</v>
      </c>
      <c r="AL123" s="86">
        <f t="shared" si="17"/>
        <v>0</v>
      </c>
      <c r="AM123" s="86">
        <f t="shared" si="17"/>
        <v>0</v>
      </c>
      <c r="AN123" s="86">
        <f t="shared" si="17"/>
        <v>0</v>
      </c>
      <c r="AO123" s="87">
        <f t="shared" si="17"/>
        <v>0</v>
      </c>
    </row>
    <row r="124" spans="1:41" s="117" customFormat="1" ht="13.5" customHeight="1">
      <c r="A124" s="58" t="s">
        <v>25</v>
      </c>
      <c r="B124" s="59">
        <v>1</v>
      </c>
      <c r="C124" s="59" t="s">
        <v>23</v>
      </c>
      <c r="D124" s="59" t="s">
        <v>24</v>
      </c>
      <c r="E124" s="59" t="s">
        <v>23</v>
      </c>
      <c r="F124" s="59" t="s">
        <v>24</v>
      </c>
      <c r="G124" s="60">
        <v>36230.300000000003</v>
      </c>
      <c r="H124" s="60">
        <v>36180.300000000003</v>
      </c>
      <c r="I124" s="60">
        <v>50</v>
      </c>
      <c r="J124" s="60">
        <v>0</v>
      </c>
      <c r="K124" s="61">
        <v>0</v>
      </c>
      <c r="L124" s="111">
        <v>-8000</v>
      </c>
      <c r="M124" s="112">
        <v>-8000</v>
      </c>
      <c r="N124" s="50"/>
      <c r="O124" s="50"/>
      <c r="P124" s="51"/>
      <c r="Q124" s="65">
        <f t="shared" si="31"/>
        <v>28230.300000000003</v>
      </c>
      <c r="R124" s="60">
        <f t="shared" si="31"/>
        <v>28180.300000000003</v>
      </c>
      <c r="S124" s="60">
        <f t="shared" si="31"/>
        <v>50</v>
      </c>
      <c r="T124" s="60">
        <f t="shared" si="31"/>
        <v>0</v>
      </c>
      <c r="U124" s="61">
        <f t="shared" si="31"/>
        <v>0</v>
      </c>
      <c r="V124" s="65">
        <f t="shared" si="35"/>
        <v>101.99999999999636</v>
      </c>
      <c r="W124" s="60">
        <f t="shared" si="33"/>
        <v>0</v>
      </c>
      <c r="X124" s="60">
        <f t="shared" si="33"/>
        <v>102</v>
      </c>
      <c r="Y124" s="60">
        <f t="shared" si="33"/>
        <v>0</v>
      </c>
      <c r="Z124" s="61">
        <f t="shared" si="33"/>
        <v>0</v>
      </c>
      <c r="AA124" s="65">
        <v>28332.3</v>
      </c>
      <c r="AB124" s="60">
        <v>28180.3</v>
      </c>
      <c r="AC124" s="60">
        <v>152</v>
      </c>
      <c r="AD124" s="60">
        <v>0</v>
      </c>
      <c r="AE124" s="97">
        <v>0</v>
      </c>
      <c r="AF124" s="77">
        <f t="shared" si="34"/>
        <v>0</v>
      </c>
      <c r="AG124" s="60"/>
      <c r="AH124" s="60"/>
      <c r="AI124" s="60"/>
      <c r="AJ124" s="61"/>
      <c r="AK124" s="65">
        <f t="shared" si="17"/>
        <v>28332.3</v>
      </c>
      <c r="AL124" s="60">
        <f t="shared" si="17"/>
        <v>28180.3</v>
      </c>
      <c r="AM124" s="60">
        <f t="shared" si="17"/>
        <v>152</v>
      </c>
      <c r="AN124" s="60">
        <f t="shared" si="17"/>
        <v>0</v>
      </c>
      <c r="AO124" s="61">
        <f t="shared" si="17"/>
        <v>0</v>
      </c>
    </row>
    <row r="125" spans="1:41" s="115" customFormat="1" ht="13.5" customHeight="1">
      <c r="A125" s="70" t="s">
        <v>26</v>
      </c>
      <c r="B125" s="71">
        <v>1</v>
      </c>
      <c r="C125" s="71" t="s">
        <v>23</v>
      </c>
      <c r="D125" s="71" t="s">
        <v>24</v>
      </c>
      <c r="E125" s="71" t="s">
        <v>23</v>
      </c>
      <c r="F125" s="71">
        <v>100</v>
      </c>
      <c r="G125" s="72">
        <v>35998.300000000003</v>
      </c>
      <c r="H125" s="72">
        <v>35948.300000000003</v>
      </c>
      <c r="I125" s="72">
        <v>50</v>
      </c>
      <c r="J125" s="72">
        <v>0</v>
      </c>
      <c r="K125" s="73">
        <v>0</v>
      </c>
      <c r="L125" s="113">
        <v>-8000</v>
      </c>
      <c r="M125" s="114">
        <v>-8000</v>
      </c>
      <c r="N125" s="63"/>
      <c r="O125" s="63"/>
      <c r="P125" s="64"/>
      <c r="Q125" s="77">
        <f t="shared" si="31"/>
        <v>27998.300000000003</v>
      </c>
      <c r="R125" s="72">
        <f t="shared" si="31"/>
        <v>27948.300000000003</v>
      </c>
      <c r="S125" s="72">
        <f t="shared" si="31"/>
        <v>50</v>
      </c>
      <c r="T125" s="72">
        <f t="shared" si="31"/>
        <v>0</v>
      </c>
      <c r="U125" s="73">
        <f t="shared" si="31"/>
        <v>0</v>
      </c>
      <c r="V125" s="77">
        <f t="shared" si="35"/>
        <v>-238.80000000000291</v>
      </c>
      <c r="W125" s="72">
        <f t="shared" si="33"/>
        <v>-340.80000000000291</v>
      </c>
      <c r="X125" s="72">
        <f t="shared" si="33"/>
        <v>102</v>
      </c>
      <c r="Y125" s="72">
        <f t="shared" si="33"/>
        <v>0</v>
      </c>
      <c r="Z125" s="73">
        <f t="shared" si="33"/>
        <v>0</v>
      </c>
      <c r="AA125" s="77">
        <v>27759.5</v>
      </c>
      <c r="AB125" s="72">
        <v>27607.5</v>
      </c>
      <c r="AC125" s="72">
        <v>152</v>
      </c>
      <c r="AD125" s="72">
        <v>0</v>
      </c>
      <c r="AE125" s="102">
        <v>0</v>
      </c>
      <c r="AF125" s="77">
        <f>AG125+AH125+AI125+AJ125</f>
        <v>0</v>
      </c>
      <c r="AG125" s="72"/>
      <c r="AH125" s="72"/>
      <c r="AI125" s="72"/>
      <c r="AJ125" s="73"/>
      <c r="AK125" s="77">
        <f t="shared" si="17"/>
        <v>27759.5</v>
      </c>
      <c r="AL125" s="72">
        <f t="shared" si="17"/>
        <v>27607.5</v>
      </c>
      <c r="AM125" s="72">
        <f t="shared" si="17"/>
        <v>152</v>
      </c>
      <c r="AN125" s="72">
        <f t="shared" si="17"/>
        <v>0</v>
      </c>
      <c r="AO125" s="73">
        <f t="shared" si="17"/>
        <v>0</v>
      </c>
    </row>
    <row r="126" spans="1:41" ht="13.5" customHeight="1">
      <c r="A126" s="83" t="s">
        <v>27</v>
      </c>
      <c r="B126" s="84">
        <v>1</v>
      </c>
      <c r="C126" s="84" t="s">
        <v>23</v>
      </c>
      <c r="D126" s="84" t="s">
        <v>24</v>
      </c>
      <c r="E126" s="84" t="s">
        <v>23</v>
      </c>
      <c r="F126" s="85" t="s">
        <v>28</v>
      </c>
      <c r="G126" s="86">
        <v>21216.400000000001</v>
      </c>
      <c r="H126" s="86">
        <v>21216.400000000001</v>
      </c>
      <c r="I126" s="86">
        <v>0</v>
      </c>
      <c r="J126" s="86">
        <v>0</v>
      </c>
      <c r="K126" s="87">
        <v>0</v>
      </c>
      <c r="L126" s="62"/>
      <c r="M126" s="63"/>
      <c r="N126" s="63"/>
      <c r="O126" s="63"/>
      <c r="P126" s="64"/>
      <c r="Q126" s="88">
        <f t="shared" si="31"/>
        <v>21216.400000000001</v>
      </c>
      <c r="R126" s="86">
        <f t="shared" si="31"/>
        <v>21216.400000000001</v>
      </c>
      <c r="S126" s="86">
        <f t="shared" si="31"/>
        <v>0</v>
      </c>
      <c r="T126" s="86">
        <f t="shared" si="31"/>
        <v>0</v>
      </c>
      <c r="U126" s="87">
        <f t="shared" si="31"/>
        <v>0</v>
      </c>
      <c r="V126" s="88">
        <f t="shared" si="35"/>
        <v>0</v>
      </c>
      <c r="W126" s="86">
        <f t="shared" si="33"/>
        <v>0</v>
      </c>
      <c r="X126" s="86">
        <f t="shared" si="33"/>
        <v>0</v>
      </c>
      <c r="Y126" s="86">
        <f t="shared" si="33"/>
        <v>0</v>
      </c>
      <c r="Z126" s="87">
        <f t="shared" si="33"/>
        <v>0</v>
      </c>
      <c r="AA126" s="88">
        <v>21216.400000000001</v>
      </c>
      <c r="AB126" s="86">
        <v>21216.400000000001</v>
      </c>
      <c r="AC126" s="86">
        <v>0</v>
      </c>
      <c r="AD126" s="86">
        <v>0</v>
      </c>
      <c r="AE126" s="103">
        <v>0</v>
      </c>
      <c r="AF126" s="77">
        <f t="shared" si="34"/>
        <v>0</v>
      </c>
      <c r="AG126" s="86"/>
      <c r="AH126" s="86"/>
      <c r="AI126" s="86"/>
      <c r="AJ126" s="87"/>
      <c r="AK126" s="88">
        <f t="shared" si="17"/>
        <v>21216.400000000001</v>
      </c>
      <c r="AL126" s="86">
        <f t="shared" si="17"/>
        <v>21216.400000000001</v>
      </c>
      <c r="AM126" s="86">
        <f t="shared" si="17"/>
        <v>0</v>
      </c>
      <c r="AN126" s="86">
        <f t="shared" si="17"/>
        <v>0</v>
      </c>
      <c r="AO126" s="87">
        <f t="shared" si="17"/>
        <v>0</v>
      </c>
    </row>
    <row r="127" spans="1:41" ht="13.5" customHeight="1">
      <c r="A127" s="70" t="s">
        <v>29</v>
      </c>
      <c r="B127" s="71">
        <v>1</v>
      </c>
      <c r="C127" s="71" t="s">
        <v>23</v>
      </c>
      <c r="D127" s="71" t="s">
        <v>24</v>
      </c>
      <c r="E127" s="71" t="s">
        <v>23</v>
      </c>
      <c r="F127" s="71">
        <v>200</v>
      </c>
      <c r="G127" s="72">
        <v>232</v>
      </c>
      <c r="H127" s="72">
        <v>232</v>
      </c>
      <c r="I127" s="72">
        <v>0</v>
      </c>
      <c r="J127" s="72">
        <v>0</v>
      </c>
      <c r="K127" s="73">
        <v>0</v>
      </c>
      <c r="L127" s="62"/>
      <c r="M127" s="63"/>
      <c r="N127" s="63"/>
      <c r="O127" s="63"/>
      <c r="P127" s="64"/>
      <c r="Q127" s="77">
        <f t="shared" si="31"/>
        <v>232</v>
      </c>
      <c r="R127" s="72">
        <f t="shared" si="31"/>
        <v>232</v>
      </c>
      <c r="S127" s="72">
        <f t="shared" si="31"/>
        <v>0</v>
      </c>
      <c r="T127" s="72">
        <f t="shared" si="31"/>
        <v>0</v>
      </c>
      <c r="U127" s="73">
        <f t="shared" si="31"/>
        <v>0</v>
      </c>
      <c r="V127" s="77">
        <f t="shared" si="35"/>
        <v>340.79999999999995</v>
      </c>
      <c r="W127" s="72">
        <f t="shared" si="33"/>
        <v>340.79999999999995</v>
      </c>
      <c r="X127" s="72">
        <f t="shared" si="33"/>
        <v>0</v>
      </c>
      <c r="Y127" s="72">
        <f t="shared" si="33"/>
        <v>0</v>
      </c>
      <c r="Z127" s="73">
        <f t="shared" si="33"/>
        <v>0</v>
      </c>
      <c r="AA127" s="77">
        <v>572.79999999999995</v>
      </c>
      <c r="AB127" s="72">
        <v>572.79999999999995</v>
      </c>
      <c r="AC127" s="72">
        <v>0</v>
      </c>
      <c r="AD127" s="72">
        <v>0</v>
      </c>
      <c r="AE127" s="102">
        <v>0</v>
      </c>
      <c r="AF127" s="77">
        <f t="shared" si="34"/>
        <v>0</v>
      </c>
      <c r="AG127" s="72"/>
      <c r="AH127" s="72"/>
      <c r="AI127" s="72"/>
      <c r="AJ127" s="73"/>
      <c r="AK127" s="77">
        <f t="shared" si="17"/>
        <v>572.79999999999995</v>
      </c>
      <c r="AL127" s="72">
        <f t="shared" si="17"/>
        <v>572.79999999999995</v>
      </c>
      <c r="AM127" s="72">
        <f t="shared" si="17"/>
        <v>0</v>
      </c>
      <c r="AN127" s="72">
        <f t="shared" si="17"/>
        <v>0</v>
      </c>
      <c r="AO127" s="73">
        <f t="shared" si="17"/>
        <v>0</v>
      </c>
    </row>
    <row r="128" spans="1:41" s="117" customFormat="1" ht="13.5" customHeight="1">
      <c r="A128" s="58" t="s">
        <v>83</v>
      </c>
      <c r="B128" s="59">
        <v>1</v>
      </c>
      <c r="C128" s="59">
        <v>10</v>
      </c>
      <c r="D128" s="59" t="s">
        <v>24</v>
      </c>
      <c r="E128" s="59" t="s">
        <v>23</v>
      </c>
      <c r="F128" s="59" t="s">
        <v>24</v>
      </c>
      <c r="G128" s="60">
        <v>36230.300000000003</v>
      </c>
      <c r="H128" s="60">
        <v>36180.300000000003</v>
      </c>
      <c r="I128" s="60">
        <v>50</v>
      </c>
      <c r="J128" s="60">
        <v>0</v>
      </c>
      <c r="K128" s="61">
        <v>0</v>
      </c>
      <c r="L128" s="111">
        <v>-8000</v>
      </c>
      <c r="M128" s="112">
        <v>-8000</v>
      </c>
      <c r="N128" s="50"/>
      <c r="O128" s="50"/>
      <c r="P128" s="51"/>
      <c r="Q128" s="65">
        <f t="shared" si="31"/>
        <v>28230.300000000003</v>
      </c>
      <c r="R128" s="60">
        <f t="shared" si="31"/>
        <v>28180.300000000003</v>
      </c>
      <c r="S128" s="60">
        <f t="shared" si="31"/>
        <v>50</v>
      </c>
      <c r="T128" s="60">
        <f t="shared" si="31"/>
        <v>0</v>
      </c>
      <c r="U128" s="61">
        <f t="shared" si="31"/>
        <v>0</v>
      </c>
      <c r="V128" s="65">
        <f t="shared" si="35"/>
        <v>101.99999999999636</v>
      </c>
      <c r="W128" s="60">
        <f t="shared" si="33"/>
        <v>0</v>
      </c>
      <c r="X128" s="60">
        <f t="shared" si="33"/>
        <v>102</v>
      </c>
      <c r="Y128" s="60">
        <f t="shared" si="33"/>
        <v>0</v>
      </c>
      <c r="Z128" s="61">
        <f t="shared" si="33"/>
        <v>0</v>
      </c>
      <c r="AA128" s="65">
        <v>28332.3</v>
      </c>
      <c r="AB128" s="60">
        <v>28180.3</v>
      </c>
      <c r="AC128" s="60">
        <v>152</v>
      </c>
      <c r="AD128" s="60">
        <v>0</v>
      </c>
      <c r="AE128" s="97">
        <v>0</v>
      </c>
      <c r="AF128" s="77">
        <f t="shared" si="34"/>
        <v>0</v>
      </c>
      <c r="AG128" s="60"/>
      <c r="AH128" s="60"/>
      <c r="AI128" s="60"/>
      <c r="AJ128" s="61"/>
      <c r="AK128" s="65">
        <f t="shared" si="17"/>
        <v>28332.3</v>
      </c>
      <c r="AL128" s="60">
        <f t="shared" si="17"/>
        <v>28180.3</v>
      </c>
      <c r="AM128" s="60">
        <f t="shared" si="17"/>
        <v>152</v>
      </c>
      <c r="AN128" s="60">
        <f t="shared" si="17"/>
        <v>0</v>
      </c>
      <c r="AO128" s="61">
        <f t="shared" si="17"/>
        <v>0</v>
      </c>
    </row>
    <row r="129" spans="1:41" s="115" customFormat="1" ht="13.5" customHeight="1">
      <c r="A129" s="70" t="s">
        <v>84</v>
      </c>
      <c r="B129" s="71">
        <v>1</v>
      </c>
      <c r="C129" s="71">
        <v>10</v>
      </c>
      <c r="D129" s="71">
        <v>50</v>
      </c>
      <c r="E129" s="71" t="s">
        <v>23</v>
      </c>
      <c r="F129" s="71" t="s">
        <v>24</v>
      </c>
      <c r="G129" s="72">
        <v>36230.300000000003</v>
      </c>
      <c r="H129" s="72">
        <v>36180.300000000003</v>
      </c>
      <c r="I129" s="72">
        <v>50</v>
      </c>
      <c r="J129" s="72">
        <v>0</v>
      </c>
      <c r="K129" s="73">
        <v>0</v>
      </c>
      <c r="L129" s="113">
        <v>-8000</v>
      </c>
      <c r="M129" s="114">
        <v>-8000</v>
      </c>
      <c r="N129" s="63"/>
      <c r="O129" s="63"/>
      <c r="P129" s="64"/>
      <c r="Q129" s="77">
        <f t="shared" si="31"/>
        <v>28230.300000000003</v>
      </c>
      <c r="R129" s="72">
        <f t="shared" si="31"/>
        <v>28180.300000000003</v>
      </c>
      <c r="S129" s="72">
        <f t="shared" si="31"/>
        <v>50</v>
      </c>
      <c r="T129" s="72">
        <f t="shared" si="31"/>
        <v>0</v>
      </c>
      <c r="U129" s="73">
        <f t="shared" si="31"/>
        <v>0</v>
      </c>
      <c r="V129" s="77">
        <f t="shared" si="35"/>
        <v>101.99999999999636</v>
      </c>
      <c r="W129" s="72">
        <f t="shared" si="33"/>
        <v>0</v>
      </c>
      <c r="X129" s="72">
        <f t="shared" si="33"/>
        <v>102</v>
      </c>
      <c r="Y129" s="72">
        <f t="shared" si="33"/>
        <v>0</v>
      </c>
      <c r="Z129" s="73">
        <f t="shared" si="33"/>
        <v>0</v>
      </c>
      <c r="AA129" s="77">
        <v>28332.3</v>
      </c>
      <c r="AB129" s="72">
        <v>28180.3</v>
      </c>
      <c r="AC129" s="72">
        <v>152</v>
      </c>
      <c r="AD129" s="72">
        <v>0</v>
      </c>
      <c r="AE129" s="102">
        <v>0</v>
      </c>
      <c r="AF129" s="77">
        <f t="shared" si="34"/>
        <v>0</v>
      </c>
      <c r="AG129" s="72"/>
      <c r="AH129" s="72"/>
      <c r="AI129" s="72"/>
      <c r="AJ129" s="73"/>
      <c r="AK129" s="77">
        <f t="shared" si="17"/>
        <v>28332.3</v>
      </c>
      <c r="AL129" s="72">
        <f t="shared" si="17"/>
        <v>28180.3</v>
      </c>
      <c r="AM129" s="72">
        <f t="shared" si="17"/>
        <v>152</v>
      </c>
      <c r="AN129" s="72">
        <f t="shared" si="17"/>
        <v>0</v>
      </c>
      <c r="AO129" s="73">
        <f t="shared" si="17"/>
        <v>0</v>
      </c>
    </row>
    <row r="130" spans="1:41" ht="27" customHeight="1">
      <c r="A130" s="70" t="s">
        <v>85</v>
      </c>
      <c r="B130" s="71">
        <v>1</v>
      </c>
      <c r="C130" s="71">
        <v>10</v>
      </c>
      <c r="D130" s="71">
        <v>50</v>
      </c>
      <c r="E130" s="71">
        <v>1</v>
      </c>
      <c r="F130" s="71" t="s">
        <v>24</v>
      </c>
      <c r="G130" s="72">
        <v>18261.5</v>
      </c>
      <c r="H130" s="72">
        <v>18261.5</v>
      </c>
      <c r="I130" s="72">
        <v>0</v>
      </c>
      <c r="J130" s="72">
        <v>0</v>
      </c>
      <c r="K130" s="73">
        <v>0</v>
      </c>
      <c r="L130" s="118"/>
      <c r="M130" s="119"/>
      <c r="N130" s="63"/>
      <c r="O130" s="63"/>
      <c r="P130" s="64"/>
      <c r="Q130" s="77">
        <f t="shared" si="31"/>
        <v>18261.5</v>
      </c>
      <c r="R130" s="72">
        <f t="shared" si="31"/>
        <v>18261.5</v>
      </c>
      <c r="S130" s="72">
        <f t="shared" si="31"/>
        <v>0</v>
      </c>
      <c r="T130" s="72">
        <f t="shared" si="31"/>
        <v>0</v>
      </c>
      <c r="U130" s="73">
        <f t="shared" si="31"/>
        <v>0</v>
      </c>
      <c r="V130" s="77">
        <f t="shared" si="35"/>
        <v>0</v>
      </c>
      <c r="W130" s="72">
        <f t="shared" si="33"/>
        <v>0</v>
      </c>
      <c r="X130" s="72">
        <f t="shared" si="33"/>
        <v>0</v>
      </c>
      <c r="Y130" s="72">
        <f t="shared" si="33"/>
        <v>0</v>
      </c>
      <c r="Z130" s="73">
        <f t="shared" si="33"/>
        <v>0</v>
      </c>
      <c r="AA130" s="77">
        <v>18261.5</v>
      </c>
      <c r="AB130" s="72">
        <v>18261.5</v>
      </c>
      <c r="AC130" s="72">
        <v>0</v>
      </c>
      <c r="AD130" s="72">
        <v>0</v>
      </c>
      <c r="AE130" s="102">
        <v>0</v>
      </c>
      <c r="AF130" s="77">
        <f t="shared" si="34"/>
        <v>0</v>
      </c>
      <c r="AG130" s="72"/>
      <c r="AH130" s="72"/>
      <c r="AI130" s="72"/>
      <c r="AJ130" s="73"/>
      <c r="AK130" s="77">
        <f t="shared" si="17"/>
        <v>18261.5</v>
      </c>
      <c r="AL130" s="72">
        <f t="shared" si="17"/>
        <v>18261.5</v>
      </c>
      <c r="AM130" s="72">
        <f t="shared" si="17"/>
        <v>0</v>
      </c>
      <c r="AN130" s="72">
        <f t="shared" si="17"/>
        <v>0</v>
      </c>
      <c r="AO130" s="73">
        <f t="shared" si="17"/>
        <v>0</v>
      </c>
    </row>
    <row r="131" spans="1:41" ht="13.5" customHeight="1">
      <c r="A131" s="70" t="s">
        <v>86</v>
      </c>
      <c r="B131" s="71">
        <v>1</v>
      </c>
      <c r="C131" s="71">
        <v>10</v>
      </c>
      <c r="D131" s="71">
        <v>50</v>
      </c>
      <c r="E131" s="71">
        <v>6</v>
      </c>
      <c r="F131" s="71" t="s">
        <v>24</v>
      </c>
      <c r="G131" s="72">
        <v>3310</v>
      </c>
      <c r="H131" s="72">
        <v>3310</v>
      </c>
      <c r="I131" s="72">
        <v>0</v>
      </c>
      <c r="J131" s="72">
        <v>0</v>
      </c>
      <c r="K131" s="73">
        <v>0</v>
      </c>
      <c r="L131" s="118"/>
      <c r="M131" s="119"/>
      <c r="N131" s="63"/>
      <c r="O131" s="63"/>
      <c r="P131" s="64"/>
      <c r="Q131" s="77">
        <f t="shared" si="31"/>
        <v>3310</v>
      </c>
      <c r="R131" s="72">
        <f t="shared" si="31"/>
        <v>3310</v>
      </c>
      <c r="S131" s="72">
        <f t="shared" si="31"/>
        <v>0</v>
      </c>
      <c r="T131" s="72">
        <f t="shared" si="31"/>
        <v>0</v>
      </c>
      <c r="U131" s="73">
        <f t="shared" si="31"/>
        <v>0</v>
      </c>
      <c r="V131" s="77">
        <f t="shared" si="35"/>
        <v>0</v>
      </c>
      <c r="W131" s="72">
        <f t="shared" si="33"/>
        <v>0</v>
      </c>
      <c r="X131" s="72">
        <f t="shared" si="33"/>
        <v>0</v>
      </c>
      <c r="Y131" s="72">
        <f t="shared" si="33"/>
        <v>0</v>
      </c>
      <c r="Z131" s="73">
        <f t="shared" si="33"/>
        <v>0</v>
      </c>
      <c r="AA131" s="77">
        <v>3310</v>
      </c>
      <c r="AB131" s="72">
        <v>3310</v>
      </c>
      <c r="AC131" s="72">
        <v>0</v>
      </c>
      <c r="AD131" s="72">
        <v>0</v>
      </c>
      <c r="AE131" s="102">
        <v>0</v>
      </c>
      <c r="AF131" s="77">
        <f t="shared" si="34"/>
        <v>0</v>
      </c>
      <c r="AG131" s="72"/>
      <c r="AH131" s="72"/>
      <c r="AI131" s="72"/>
      <c r="AJ131" s="73"/>
      <c r="AK131" s="77">
        <f t="shared" si="17"/>
        <v>3310</v>
      </c>
      <c r="AL131" s="72">
        <f t="shared" si="17"/>
        <v>3310</v>
      </c>
      <c r="AM131" s="72">
        <f t="shared" si="17"/>
        <v>0</v>
      </c>
      <c r="AN131" s="72">
        <f t="shared" si="17"/>
        <v>0</v>
      </c>
      <c r="AO131" s="73">
        <f t="shared" si="17"/>
        <v>0</v>
      </c>
    </row>
    <row r="132" spans="1:41" s="115" customFormat="1" ht="13.5" customHeight="1">
      <c r="A132" s="70" t="s">
        <v>87</v>
      </c>
      <c r="B132" s="71">
        <v>1</v>
      </c>
      <c r="C132" s="71">
        <v>10</v>
      </c>
      <c r="D132" s="71">
        <v>50</v>
      </c>
      <c r="E132" s="71">
        <v>9</v>
      </c>
      <c r="F132" s="71" t="s">
        <v>24</v>
      </c>
      <c r="G132" s="72">
        <v>14658.8</v>
      </c>
      <c r="H132" s="72">
        <v>14608.8</v>
      </c>
      <c r="I132" s="72">
        <v>50</v>
      </c>
      <c r="J132" s="72">
        <v>0</v>
      </c>
      <c r="K132" s="73">
        <v>0</v>
      </c>
      <c r="L132" s="113">
        <v>-8000</v>
      </c>
      <c r="M132" s="114">
        <v>-8000</v>
      </c>
      <c r="N132" s="63"/>
      <c r="O132" s="63"/>
      <c r="P132" s="64"/>
      <c r="Q132" s="77">
        <f t="shared" si="31"/>
        <v>6658.7999999999993</v>
      </c>
      <c r="R132" s="72">
        <f t="shared" si="31"/>
        <v>6608.7999999999993</v>
      </c>
      <c r="S132" s="72">
        <f t="shared" si="31"/>
        <v>50</v>
      </c>
      <c r="T132" s="72">
        <f t="shared" si="31"/>
        <v>0</v>
      </c>
      <c r="U132" s="73">
        <f t="shared" si="31"/>
        <v>0</v>
      </c>
      <c r="V132" s="77">
        <f t="shared" si="35"/>
        <v>102.00000000000091</v>
      </c>
      <c r="W132" s="72">
        <f t="shared" si="33"/>
        <v>0</v>
      </c>
      <c r="X132" s="72">
        <f t="shared" si="33"/>
        <v>102</v>
      </c>
      <c r="Y132" s="72">
        <f t="shared" si="33"/>
        <v>0</v>
      </c>
      <c r="Z132" s="73">
        <f t="shared" si="33"/>
        <v>0</v>
      </c>
      <c r="AA132" s="77">
        <v>6760.8</v>
      </c>
      <c r="AB132" s="72">
        <v>6608.8</v>
      </c>
      <c r="AC132" s="72">
        <v>152</v>
      </c>
      <c r="AD132" s="72">
        <v>0</v>
      </c>
      <c r="AE132" s="102">
        <v>0</v>
      </c>
      <c r="AF132" s="77">
        <f t="shared" si="34"/>
        <v>0</v>
      </c>
      <c r="AG132" s="72"/>
      <c r="AH132" s="72"/>
      <c r="AI132" s="72"/>
      <c r="AJ132" s="73"/>
      <c r="AK132" s="77">
        <f t="shared" si="17"/>
        <v>6760.8</v>
      </c>
      <c r="AL132" s="72">
        <f t="shared" si="17"/>
        <v>6608.8</v>
      </c>
      <c r="AM132" s="72">
        <f t="shared" si="17"/>
        <v>152</v>
      </c>
      <c r="AN132" s="72">
        <f t="shared" si="17"/>
        <v>0</v>
      </c>
      <c r="AO132" s="73">
        <f t="shared" si="17"/>
        <v>0</v>
      </c>
    </row>
    <row r="133" spans="1:41" s="57" customFormat="1" ht="13.5" customHeight="1">
      <c r="A133" s="58" t="s">
        <v>88</v>
      </c>
      <c r="B133" s="59">
        <v>16</v>
      </c>
      <c r="C133" s="59" t="s">
        <v>23</v>
      </c>
      <c r="D133" s="59" t="s">
        <v>24</v>
      </c>
      <c r="E133" s="59" t="s">
        <v>23</v>
      </c>
      <c r="F133" s="59" t="s">
        <v>24</v>
      </c>
      <c r="G133" s="60">
        <v>402754.9</v>
      </c>
      <c r="H133" s="60">
        <v>251885.1</v>
      </c>
      <c r="I133" s="60">
        <v>0</v>
      </c>
      <c r="J133" s="60">
        <v>0</v>
      </c>
      <c r="K133" s="61">
        <v>150869.79999999999</v>
      </c>
      <c r="L133" s="111">
        <v>20000</v>
      </c>
      <c r="M133" s="112">
        <v>20000</v>
      </c>
      <c r="N133" s="50"/>
      <c r="O133" s="50"/>
      <c r="P133" s="51"/>
      <c r="Q133" s="65">
        <f t="shared" si="31"/>
        <v>422754.9</v>
      </c>
      <c r="R133" s="60">
        <f t="shared" si="31"/>
        <v>271885.09999999998</v>
      </c>
      <c r="S133" s="60">
        <f t="shared" si="31"/>
        <v>0</v>
      </c>
      <c r="T133" s="60">
        <f t="shared" si="31"/>
        <v>0</v>
      </c>
      <c r="U133" s="61">
        <f t="shared" si="31"/>
        <v>150869.79999999999</v>
      </c>
      <c r="V133" s="65">
        <f t="shared" si="35"/>
        <v>17944.899999999965</v>
      </c>
      <c r="W133" s="60">
        <f t="shared" si="33"/>
        <v>8000</v>
      </c>
      <c r="X133" s="60">
        <f t="shared" si="33"/>
        <v>9944.9</v>
      </c>
      <c r="Y133" s="60">
        <f t="shared" si="33"/>
        <v>0</v>
      </c>
      <c r="Z133" s="61">
        <f t="shared" si="33"/>
        <v>0</v>
      </c>
      <c r="AA133" s="65">
        <v>440699.8</v>
      </c>
      <c r="AB133" s="60">
        <v>279885.09999999998</v>
      </c>
      <c r="AC133" s="60">
        <v>9944.9</v>
      </c>
      <c r="AD133" s="60">
        <v>0</v>
      </c>
      <c r="AE133" s="97">
        <v>150869.79999999999</v>
      </c>
      <c r="AF133" s="65">
        <f t="shared" si="34"/>
        <v>-1871</v>
      </c>
      <c r="AG133" s="60">
        <f>AG134+AG136</f>
        <v>-1871</v>
      </c>
      <c r="AH133" s="60"/>
      <c r="AI133" s="60"/>
      <c r="AJ133" s="61"/>
      <c r="AK133" s="65">
        <f t="shared" si="17"/>
        <v>438828.79999999999</v>
      </c>
      <c r="AL133" s="60">
        <f t="shared" si="17"/>
        <v>278014.09999999998</v>
      </c>
      <c r="AM133" s="60">
        <f t="shared" si="17"/>
        <v>9944.9</v>
      </c>
      <c r="AN133" s="60">
        <f t="shared" si="17"/>
        <v>0</v>
      </c>
      <c r="AO133" s="61">
        <f t="shared" si="17"/>
        <v>150869.79999999999</v>
      </c>
    </row>
    <row r="134" spans="1:41" ht="13.5" customHeight="1">
      <c r="A134" s="70" t="s">
        <v>26</v>
      </c>
      <c r="B134" s="71">
        <v>16</v>
      </c>
      <c r="C134" s="71" t="s">
        <v>23</v>
      </c>
      <c r="D134" s="71" t="s">
        <v>24</v>
      </c>
      <c r="E134" s="71" t="s">
        <v>23</v>
      </c>
      <c r="F134" s="71">
        <v>100</v>
      </c>
      <c r="G134" s="72">
        <v>17576.099999999999</v>
      </c>
      <c r="H134" s="72">
        <v>17576.099999999999</v>
      </c>
      <c r="I134" s="72">
        <v>0</v>
      </c>
      <c r="J134" s="72">
        <v>0</v>
      </c>
      <c r="K134" s="73">
        <v>0</v>
      </c>
      <c r="L134" s="118"/>
      <c r="M134" s="119"/>
      <c r="N134" s="63"/>
      <c r="O134" s="63"/>
      <c r="P134" s="64"/>
      <c r="Q134" s="77">
        <f t="shared" si="31"/>
        <v>17576.099999999999</v>
      </c>
      <c r="R134" s="72">
        <f t="shared" si="31"/>
        <v>17576.099999999999</v>
      </c>
      <c r="S134" s="72">
        <f t="shared" si="31"/>
        <v>0</v>
      </c>
      <c r="T134" s="72">
        <f t="shared" si="31"/>
        <v>0</v>
      </c>
      <c r="U134" s="73">
        <f t="shared" si="31"/>
        <v>0</v>
      </c>
      <c r="V134" s="77">
        <f t="shared" si="35"/>
        <v>-27.899999999997817</v>
      </c>
      <c r="W134" s="72">
        <f t="shared" si="33"/>
        <v>-630</v>
      </c>
      <c r="X134" s="72">
        <f t="shared" si="33"/>
        <v>602.1</v>
      </c>
      <c r="Y134" s="72">
        <f t="shared" si="33"/>
        <v>0</v>
      </c>
      <c r="Z134" s="73">
        <f t="shared" si="33"/>
        <v>0</v>
      </c>
      <c r="AA134" s="77">
        <v>17548.2</v>
      </c>
      <c r="AB134" s="72">
        <v>16946.099999999999</v>
      </c>
      <c r="AC134" s="72">
        <v>602.1</v>
      </c>
      <c r="AD134" s="72">
        <v>0</v>
      </c>
      <c r="AE134" s="102">
        <v>0</v>
      </c>
      <c r="AF134" s="77">
        <f t="shared" si="34"/>
        <v>0</v>
      </c>
      <c r="AG134" s="72"/>
      <c r="AH134" s="72"/>
      <c r="AI134" s="72"/>
      <c r="AJ134" s="73"/>
      <c r="AK134" s="77">
        <f t="shared" si="17"/>
        <v>17548.2</v>
      </c>
      <c r="AL134" s="72">
        <f t="shared" si="17"/>
        <v>16946.099999999999</v>
      </c>
      <c r="AM134" s="72">
        <f t="shared" si="17"/>
        <v>602.1</v>
      </c>
      <c r="AN134" s="72">
        <f t="shared" si="17"/>
        <v>0</v>
      </c>
      <c r="AO134" s="73">
        <f t="shared" si="17"/>
        <v>0</v>
      </c>
    </row>
    <row r="135" spans="1:41" ht="13.5" customHeight="1">
      <c r="A135" s="83" t="s">
        <v>27</v>
      </c>
      <c r="B135" s="84">
        <v>16</v>
      </c>
      <c r="C135" s="84" t="s">
        <v>23</v>
      </c>
      <c r="D135" s="84" t="s">
        <v>24</v>
      </c>
      <c r="E135" s="84" t="s">
        <v>23</v>
      </c>
      <c r="F135" s="85" t="s">
        <v>28</v>
      </c>
      <c r="G135" s="86">
        <v>755</v>
      </c>
      <c r="H135" s="86">
        <v>755</v>
      </c>
      <c r="I135" s="86">
        <v>0</v>
      </c>
      <c r="J135" s="86">
        <v>0</v>
      </c>
      <c r="K135" s="87">
        <v>0</v>
      </c>
      <c r="L135" s="118"/>
      <c r="M135" s="119"/>
      <c r="N135" s="63"/>
      <c r="O135" s="63"/>
      <c r="P135" s="64"/>
      <c r="Q135" s="88">
        <f t="shared" si="31"/>
        <v>755</v>
      </c>
      <c r="R135" s="86">
        <f t="shared" si="31"/>
        <v>755</v>
      </c>
      <c r="S135" s="86">
        <f t="shared" si="31"/>
        <v>0</v>
      </c>
      <c r="T135" s="86">
        <f t="shared" si="31"/>
        <v>0</v>
      </c>
      <c r="U135" s="87">
        <f t="shared" si="31"/>
        <v>0</v>
      </c>
      <c r="V135" s="88">
        <f t="shared" si="35"/>
        <v>0</v>
      </c>
      <c r="W135" s="86">
        <f t="shared" si="35"/>
        <v>0</v>
      </c>
      <c r="X135" s="86">
        <f t="shared" si="35"/>
        <v>0</v>
      </c>
      <c r="Y135" s="86">
        <f t="shared" si="35"/>
        <v>0</v>
      </c>
      <c r="Z135" s="87">
        <f t="shared" si="35"/>
        <v>0</v>
      </c>
      <c r="AA135" s="88">
        <v>755</v>
      </c>
      <c r="AB135" s="86">
        <v>755</v>
      </c>
      <c r="AC135" s="86">
        <v>0</v>
      </c>
      <c r="AD135" s="86">
        <v>0</v>
      </c>
      <c r="AE135" s="103">
        <v>0</v>
      </c>
      <c r="AF135" s="77">
        <f t="shared" si="34"/>
        <v>0</v>
      </c>
      <c r="AG135" s="86"/>
      <c r="AH135" s="86"/>
      <c r="AI135" s="86"/>
      <c r="AJ135" s="87"/>
      <c r="AK135" s="88">
        <f t="shared" si="17"/>
        <v>755</v>
      </c>
      <c r="AL135" s="86">
        <f t="shared" si="17"/>
        <v>755</v>
      </c>
      <c r="AM135" s="86">
        <f t="shared" si="17"/>
        <v>0</v>
      </c>
      <c r="AN135" s="86">
        <f t="shared" si="17"/>
        <v>0</v>
      </c>
      <c r="AO135" s="87">
        <f t="shared" si="17"/>
        <v>0</v>
      </c>
    </row>
    <row r="136" spans="1:41" ht="13.5" customHeight="1">
      <c r="A136" s="70" t="s">
        <v>29</v>
      </c>
      <c r="B136" s="71">
        <v>16</v>
      </c>
      <c r="C136" s="71" t="s">
        <v>23</v>
      </c>
      <c r="D136" s="71" t="s">
        <v>24</v>
      </c>
      <c r="E136" s="71" t="s">
        <v>23</v>
      </c>
      <c r="F136" s="71">
        <v>200</v>
      </c>
      <c r="G136" s="72">
        <v>385178.8</v>
      </c>
      <c r="H136" s="72">
        <v>234309</v>
      </c>
      <c r="I136" s="72">
        <v>0</v>
      </c>
      <c r="J136" s="72">
        <v>0</v>
      </c>
      <c r="K136" s="73">
        <v>150869.79999999999</v>
      </c>
      <c r="L136" s="113">
        <v>20000</v>
      </c>
      <c r="M136" s="114">
        <v>20000</v>
      </c>
      <c r="N136" s="63"/>
      <c r="O136" s="63"/>
      <c r="P136" s="64"/>
      <c r="Q136" s="77">
        <f t="shared" si="31"/>
        <v>405178.8</v>
      </c>
      <c r="R136" s="72">
        <f t="shared" si="31"/>
        <v>254309</v>
      </c>
      <c r="S136" s="72">
        <f t="shared" si="31"/>
        <v>0</v>
      </c>
      <c r="T136" s="72">
        <f t="shared" si="31"/>
        <v>0</v>
      </c>
      <c r="U136" s="73">
        <f t="shared" si="31"/>
        <v>150869.79999999999</v>
      </c>
      <c r="V136" s="77">
        <f t="shared" si="35"/>
        <v>17972.799999999988</v>
      </c>
      <c r="W136" s="72">
        <f t="shared" si="35"/>
        <v>8630</v>
      </c>
      <c r="X136" s="72">
        <f t="shared" si="35"/>
        <v>9342.7999999999993</v>
      </c>
      <c r="Y136" s="72">
        <f t="shared" si="35"/>
        <v>0</v>
      </c>
      <c r="Z136" s="73">
        <f t="shared" si="35"/>
        <v>0</v>
      </c>
      <c r="AA136" s="77">
        <v>423151.6</v>
      </c>
      <c r="AB136" s="72">
        <v>262939</v>
      </c>
      <c r="AC136" s="72">
        <v>9342.7999999999993</v>
      </c>
      <c r="AD136" s="72">
        <v>0</v>
      </c>
      <c r="AE136" s="102">
        <v>150869.79999999999</v>
      </c>
      <c r="AF136" s="77">
        <f t="shared" si="34"/>
        <v>-1871</v>
      </c>
      <c r="AG136" s="72">
        <f>AG141+AG144</f>
        <v>-1871</v>
      </c>
      <c r="AH136" s="72"/>
      <c r="AI136" s="72"/>
      <c r="AJ136" s="73"/>
      <c r="AK136" s="77">
        <f t="shared" si="17"/>
        <v>421280.6</v>
      </c>
      <c r="AL136" s="72">
        <f t="shared" ref="AK136:AO200" si="36">AB136+AG136</f>
        <v>261068</v>
      </c>
      <c r="AM136" s="72">
        <f t="shared" si="36"/>
        <v>9342.7999999999993</v>
      </c>
      <c r="AN136" s="72">
        <f t="shared" si="36"/>
        <v>0</v>
      </c>
      <c r="AO136" s="73">
        <f t="shared" si="36"/>
        <v>150869.79999999999</v>
      </c>
    </row>
    <row r="137" spans="1:41" s="115" customFormat="1" ht="13.5" customHeight="1">
      <c r="A137" s="83" t="s">
        <v>66</v>
      </c>
      <c r="B137" s="84">
        <v>16</v>
      </c>
      <c r="C137" s="84" t="s">
        <v>23</v>
      </c>
      <c r="D137" s="84" t="s">
        <v>24</v>
      </c>
      <c r="E137" s="84" t="s">
        <v>23</v>
      </c>
      <c r="F137" s="84">
        <v>241</v>
      </c>
      <c r="G137" s="86">
        <v>2100</v>
      </c>
      <c r="H137" s="86">
        <v>2100</v>
      </c>
      <c r="I137" s="86">
        <v>0</v>
      </c>
      <c r="J137" s="86">
        <v>0</v>
      </c>
      <c r="K137" s="87">
        <v>0</v>
      </c>
      <c r="L137" s="113">
        <v>-2100</v>
      </c>
      <c r="M137" s="114">
        <v>-2100</v>
      </c>
      <c r="N137" s="63"/>
      <c r="O137" s="63"/>
      <c r="P137" s="64"/>
      <c r="Q137" s="88">
        <f t="shared" si="31"/>
        <v>0</v>
      </c>
      <c r="R137" s="86">
        <f t="shared" si="31"/>
        <v>0</v>
      </c>
      <c r="S137" s="86">
        <f t="shared" si="31"/>
        <v>0</v>
      </c>
      <c r="T137" s="86">
        <f t="shared" si="31"/>
        <v>0</v>
      </c>
      <c r="U137" s="87">
        <f t="shared" si="31"/>
        <v>0</v>
      </c>
      <c r="V137" s="88">
        <f t="shared" si="35"/>
        <v>0</v>
      </c>
      <c r="W137" s="86">
        <f t="shared" si="35"/>
        <v>0</v>
      </c>
      <c r="X137" s="86">
        <f t="shared" si="35"/>
        <v>0</v>
      </c>
      <c r="Y137" s="86">
        <f t="shared" si="35"/>
        <v>0</v>
      </c>
      <c r="Z137" s="87">
        <f t="shared" si="35"/>
        <v>0</v>
      </c>
      <c r="AA137" s="88">
        <v>0</v>
      </c>
      <c r="AB137" s="86">
        <v>0</v>
      </c>
      <c r="AC137" s="86">
        <v>0</v>
      </c>
      <c r="AD137" s="86">
        <v>0</v>
      </c>
      <c r="AE137" s="103">
        <v>0</v>
      </c>
      <c r="AF137" s="77">
        <f t="shared" si="34"/>
        <v>0</v>
      </c>
      <c r="AG137" s="86"/>
      <c r="AH137" s="86"/>
      <c r="AI137" s="86"/>
      <c r="AJ137" s="87"/>
      <c r="AK137" s="88">
        <f t="shared" si="36"/>
        <v>0</v>
      </c>
      <c r="AL137" s="86">
        <f t="shared" si="36"/>
        <v>0</v>
      </c>
      <c r="AM137" s="86">
        <f t="shared" si="36"/>
        <v>0</v>
      </c>
      <c r="AN137" s="86">
        <f t="shared" si="36"/>
        <v>0</v>
      </c>
      <c r="AO137" s="87">
        <f t="shared" si="36"/>
        <v>0</v>
      </c>
    </row>
    <row r="138" spans="1:41" s="57" customFormat="1" ht="13.5" customHeight="1">
      <c r="A138" s="58" t="s">
        <v>89</v>
      </c>
      <c r="B138" s="59">
        <v>16</v>
      </c>
      <c r="C138" s="59">
        <v>1</v>
      </c>
      <c r="D138" s="59" t="s">
        <v>24</v>
      </c>
      <c r="E138" s="59" t="s">
        <v>23</v>
      </c>
      <c r="F138" s="59" t="s">
        <v>24</v>
      </c>
      <c r="G138" s="60">
        <v>89131.8</v>
      </c>
      <c r="H138" s="60">
        <v>58002.5</v>
      </c>
      <c r="I138" s="60">
        <v>0</v>
      </c>
      <c r="J138" s="60">
        <v>0</v>
      </c>
      <c r="K138" s="61">
        <v>31129.3</v>
      </c>
      <c r="L138" s="111">
        <v>20000</v>
      </c>
      <c r="M138" s="112">
        <v>20000</v>
      </c>
      <c r="N138" s="50"/>
      <c r="O138" s="50"/>
      <c r="P138" s="51"/>
      <c r="Q138" s="65">
        <f t="shared" si="31"/>
        <v>109131.8</v>
      </c>
      <c r="R138" s="60">
        <f t="shared" si="31"/>
        <v>78002.5</v>
      </c>
      <c r="S138" s="60">
        <f t="shared" si="31"/>
        <v>0</v>
      </c>
      <c r="T138" s="60">
        <f t="shared" si="31"/>
        <v>0</v>
      </c>
      <c r="U138" s="61">
        <f t="shared" si="31"/>
        <v>31129.3</v>
      </c>
      <c r="V138" s="65">
        <f t="shared" si="35"/>
        <v>8000</v>
      </c>
      <c r="W138" s="60">
        <f t="shared" si="35"/>
        <v>8000</v>
      </c>
      <c r="X138" s="60">
        <f t="shared" si="35"/>
        <v>0</v>
      </c>
      <c r="Y138" s="60">
        <f t="shared" si="35"/>
        <v>0</v>
      </c>
      <c r="Z138" s="61">
        <f t="shared" si="35"/>
        <v>0</v>
      </c>
      <c r="AA138" s="65">
        <v>117131.8</v>
      </c>
      <c r="AB138" s="60">
        <v>86002.5</v>
      </c>
      <c r="AC138" s="60">
        <v>0</v>
      </c>
      <c r="AD138" s="60">
        <v>0</v>
      </c>
      <c r="AE138" s="97">
        <v>31129.3</v>
      </c>
      <c r="AF138" s="77">
        <f t="shared" si="34"/>
        <v>0</v>
      </c>
      <c r="AG138" s="60"/>
      <c r="AH138" s="60"/>
      <c r="AI138" s="60"/>
      <c r="AJ138" s="61"/>
      <c r="AK138" s="65">
        <f t="shared" si="36"/>
        <v>117131.8</v>
      </c>
      <c r="AL138" s="60">
        <f t="shared" si="36"/>
        <v>86002.5</v>
      </c>
      <c r="AM138" s="60">
        <f t="shared" si="36"/>
        <v>0</v>
      </c>
      <c r="AN138" s="60">
        <f t="shared" si="36"/>
        <v>0</v>
      </c>
      <c r="AO138" s="61">
        <f t="shared" si="36"/>
        <v>31129.3</v>
      </c>
    </row>
    <row r="139" spans="1:41" ht="13.5" customHeight="1">
      <c r="A139" s="70" t="s">
        <v>90</v>
      </c>
      <c r="B139" s="71">
        <v>16</v>
      </c>
      <c r="C139" s="71">
        <v>1</v>
      </c>
      <c r="D139" s="71">
        <v>58</v>
      </c>
      <c r="E139" s="71" t="s">
        <v>23</v>
      </c>
      <c r="F139" s="71" t="s">
        <v>24</v>
      </c>
      <c r="G139" s="72">
        <v>89131.8</v>
      </c>
      <c r="H139" s="72">
        <v>58002.5</v>
      </c>
      <c r="I139" s="72">
        <v>0</v>
      </c>
      <c r="J139" s="72">
        <v>0</v>
      </c>
      <c r="K139" s="73">
        <v>31129.3</v>
      </c>
      <c r="L139" s="113">
        <v>20000</v>
      </c>
      <c r="M139" s="114">
        <v>20000</v>
      </c>
      <c r="N139" s="63">
        <v>0</v>
      </c>
      <c r="O139" s="63">
        <v>0</v>
      </c>
      <c r="P139" s="64">
        <v>0</v>
      </c>
      <c r="Q139" s="77">
        <f t="shared" si="31"/>
        <v>109131.8</v>
      </c>
      <c r="R139" s="72">
        <f t="shared" si="31"/>
        <v>78002.5</v>
      </c>
      <c r="S139" s="72">
        <f t="shared" si="31"/>
        <v>0</v>
      </c>
      <c r="T139" s="72">
        <f t="shared" si="31"/>
        <v>0</v>
      </c>
      <c r="U139" s="73">
        <f t="shared" si="31"/>
        <v>31129.3</v>
      </c>
      <c r="V139" s="77">
        <f t="shared" si="35"/>
        <v>8000</v>
      </c>
      <c r="W139" s="72">
        <f t="shared" si="35"/>
        <v>8000</v>
      </c>
      <c r="X139" s="72">
        <f t="shared" si="35"/>
        <v>0</v>
      </c>
      <c r="Y139" s="72">
        <f t="shared" si="35"/>
        <v>0</v>
      </c>
      <c r="Z139" s="73">
        <f t="shared" si="35"/>
        <v>0</v>
      </c>
      <c r="AA139" s="77">
        <v>117131.8</v>
      </c>
      <c r="AB139" s="72">
        <v>86002.5</v>
      </c>
      <c r="AC139" s="72">
        <v>0</v>
      </c>
      <c r="AD139" s="72">
        <v>0</v>
      </c>
      <c r="AE139" s="102">
        <v>31129.3</v>
      </c>
      <c r="AF139" s="77">
        <f t="shared" si="34"/>
        <v>0</v>
      </c>
      <c r="AG139" s="72"/>
      <c r="AH139" s="72"/>
      <c r="AI139" s="72"/>
      <c r="AJ139" s="73"/>
      <c r="AK139" s="77">
        <f t="shared" si="36"/>
        <v>117131.8</v>
      </c>
      <c r="AL139" s="72">
        <f t="shared" si="36"/>
        <v>86002.5</v>
      </c>
      <c r="AM139" s="72">
        <f t="shared" si="36"/>
        <v>0</v>
      </c>
      <c r="AN139" s="72">
        <f t="shared" si="36"/>
        <v>0</v>
      </c>
      <c r="AO139" s="73">
        <f t="shared" si="36"/>
        <v>31129.3</v>
      </c>
    </row>
    <row r="140" spans="1:41" ht="13.5" customHeight="1">
      <c r="A140" s="70" t="s">
        <v>91</v>
      </c>
      <c r="B140" s="71">
        <v>16</v>
      </c>
      <c r="C140" s="71">
        <v>1</v>
      </c>
      <c r="D140" s="71">
        <v>58</v>
      </c>
      <c r="E140" s="71">
        <v>2</v>
      </c>
      <c r="F140" s="71" t="s">
        <v>24</v>
      </c>
      <c r="G140" s="72">
        <v>89131.8</v>
      </c>
      <c r="H140" s="72">
        <v>58002.5</v>
      </c>
      <c r="I140" s="72">
        <v>0</v>
      </c>
      <c r="J140" s="72">
        <v>0</v>
      </c>
      <c r="K140" s="73">
        <v>31129.3</v>
      </c>
      <c r="L140" s="113">
        <v>20000</v>
      </c>
      <c r="M140" s="114">
        <v>20000</v>
      </c>
      <c r="N140" s="63"/>
      <c r="O140" s="63"/>
      <c r="P140" s="64"/>
      <c r="Q140" s="77">
        <f t="shared" si="31"/>
        <v>109131.8</v>
      </c>
      <c r="R140" s="72">
        <f t="shared" si="31"/>
        <v>78002.5</v>
      </c>
      <c r="S140" s="72">
        <f t="shared" si="31"/>
        <v>0</v>
      </c>
      <c r="T140" s="72">
        <f t="shared" si="31"/>
        <v>0</v>
      </c>
      <c r="U140" s="73">
        <f t="shared" si="31"/>
        <v>31129.3</v>
      </c>
      <c r="V140" s="77">
        <f t="shared" si="35"/>
        <v>8000</v>
      </c>
      <c r="W140" s="72">
        <f t="shared" si="35"/>
        <v>8000</v>
      </c>
      <c r="X140" s="72">
        <f t="shared" si="35"/>
        <v>0</v>
      </c>
      <c r="Y140" s="72">
        <f t="shared" si="35"/>
        <v>0</v>
      </c>
      <c r="Z140" s="73">
        <f t="shared" si="35"/>
        <v>0</v>
      </c>
      <c r="AA140" s="77">
        <v>117131.8</v>
      </c>
      <c r="AB140" s="72">
        <v>86002.5</v>
      </c>
      <c r="AC140" s="72">
        <v>0</v>
      </c>
      <c r="AD140" s="72">
        <v>0</v>
      </c>
      <c r="AE140" s="102">
        <v>31129.3</v>
      </c>
      <c r="AF140" s="77">
        <f t="shared" si="34"/>
        <v>0</v>
      </c>
      <c r="AG140" s="72"/>
      <c r="AH140" s="72"/>
      <c r="AI140" s="72"/>
      <c r="AJ140" s="73"/>
      <c r="AK140" s="77">
        <f t="shared" si="36"/>
        <v>117131.8</v>
      </c>
      <c r="AL140" s="72">
        <f t="shared" si="36"/>
        <v>86002.5</v>
      </c>
      <c r="AM140" s="72">
        <f t="shared" si="36"/>
        <v>0</v>
      </c>
      <c r="AN140" s="72">
        <f t="shared" si="36"/>
        <v>0</v>
      </c>
      <c r="AO140" s="73">
        <f t="shared" si="36"/>
        <v>31129.3</v>
      </c>
    </row>
    <row r="141" spans="1:41" s="117" customFormat="1" ht="13.5" customHeight="1">
      <c r="A141" s="58" t="s">
        <v>92</v>
      </c>
      <c r="B141" s="59">
        <v>16</v>
      </c>
      <c r="C141" s="59">
        <v>2</v>
      </c>
      <c r="D141" s="59" t="s">
        <v>24</v>
      </c>
      <c r="E141" s="59" t="s">
        <v>23</v>
      </c>
      <c r="F141" s="59" t="s">
        <v>24</v>
      </c>
      <c r="G141" s="60">
        <v>100240.5</v>
      </c>
      <c r="H141" s="60">
        <v>2100</v>
      </c>
      <c r="I141" s="60">
        <v>0</v>
      </c>
      <c r="J141" s="60">
        <v>0</v>
      </c>
      <c r="K141" s="61">
        <v>98140.5</v>
      </c>
      <c r="L141" s="111">
        <v>0</v>
      </c>
      <c r="M141" s="112">
        <v>0</v>
      </c>
      <c r="N141" s="50"/>
      <c r="O141" s="50"/>
      <c r="P141" s="51"/>
      <c r="Q141" s="65">
        <f t="shared" si="31"/>
        <v>100240.5</v>
      </c>
      <c r="R141" s="60">
        <f t="shared" si="31"/>
        <v>2100</v>
      </c>
      <c r="S141" s="60">
        <f t="shared" si="31"/>
        <v>0</v>
      </c>
      <c r="T141" s="60">
        <f t="shared" si="31"/>
        <v>0</v>
      </c>
      <c r="U141" s="61">
        <f t="shared" si="31"/>
        <v>98140.5</v>
      </c>
      <c r="V141" s="65">
        <f t="shared" si="35"/>
        <v>0</v>
      </c>
      <c r="W141" s="60">
        <f t="shared" si="35"/>
        <v>0</v>
      </c>
      <c r="X141" s="60">
        <f t="shared" si="35"/>
        <v>0</v>
      </c>
      <c r="Y141" s="60">
        <f t="shared" si="35"/>
        <v>0</v>
      </c>
      <c r="Z141" s="61">
        <f t="shared" si="35"/>
        <v>0</v>
      </c>
      <c r="AA141" s="65">
        <v>100240.5</v>
      </c>
      <c r="AB141" s="60">
        <v>2100</v>
      </c>
      <c r="AC141" s="60">
        <v>0</v>
      </c>
      <c r="AD141" s="60">
        <v>0</v>
      </c>
      <c r="AE141" s="97">
        <v>98140.5</v>
      </c>
      <c r="AF141" s="65">
        <f t="shared" si="34"/>
        <v>-1505</v>
      </c>
      <c r="AG141" s="60">
        <f>AG142</f>
        <v>-1505</v>
      </c>
      <c r="AH141" s="60"/>
      <c r="AI141" s="60"/>
      <c r="AJ141" s="61"/>
      <c r="AK141" s="65">
        <f t="shared" si="36"/>
        <v>98735.5</v>
      </c>
      <c r="AL141" s="60">
        <f t="shared" si="36"/>
        <v>595</v>
      </c>
      <c r="AM141" s="60">
        <f t="shared" si="36"/>
        <v>0</v>
      </c>
      <c r="AN141" s="60">
        <f t="shared" si="36"/>
        <v>0</v>
      </c>
      <c r="AO141" s="61">
        <f t="shared" si="36"/>
        <v>98140.5</v>
      </c>
    </row>
    <row r="142" spans="1:41" s="115" customFormat="1" ht="13.5" customHeight="1">
      <c r="A142" s="70" t="s">
        <v>90</v>
      </c>
      <c r="B142" s="71">
        <v>16</v>
      </c>
      <c r="C142" s="71">
        <v>2</v>
      </c>
      <c r="D142" s="71">
        <v>58</v>
      </c>
      <c r="E142" s="71" t="s">
        <v>23</v>
      </c>
      <c r="F142" s="71" t="s">
        <v>24</v>
      </c>
      <c r="G142" s="72">
        <v>100240.5</v>
      </c>
      <c r="H142" s="72">
        <v>2100</v>
      </c>
      <c r="I142" s="72">
        <v>0</v>
      </c>
      <c r="J142" s="72">
        <v>0</v>
      </c>
      <c r="K142" s="73">
        <v>98140.5</v>
      </c>
      <c r="L142" s="113">
        <v>0</v>
      </c>
      <c r="M142" s="114">
        <v>0</v>
      </c>
      <c r="N142" s="63"/>
      <c r="O142" s="63"/>
      <c r="P142" s="64"/>
      <c r="Q142" s="77">
        <f t="shared" si="31"/>
        <v>100240.5</v>
      </c>
      <c r="R142" s="72">
        <f t="shared" si="31"/>
        <v>2100</v>
      </c>
      <c r="S142" s="72">
        <f t="shared" si="31"/>
        <v>0</v>
      </c>
      <c r="T142" s="72">
        <f t="shared" si="31"/>
        <v>0</v>
      </c>
      <c r="U142" s="73">
        <f t="shared" si="31"/>
        <v>98140.5</v>
      </c>
      <c r="V142" s="77">
        <f t="shared" si="35"/>
        <v>0</v>
      </c>
      <c r="W142" s="72">
        <f t="shared" si="35"/>
        <v>0</v>
      </c>
      <c r="X142" s="72">
        <f t="shared" si="35"/>
        <v>0</v>
      </c>
      <c r="Y142" s="72">
        <f t="shared" si="35"/>
        <v>0</v>
      </c>
      <c r="Z142" s="73">
        <f t="shared" si="35"/>
        <v>0</v>
      </c>
      <c r="AA142" s="77">
        <v>100240.5</v>
      </c>
      <c r="AB142" s="72">
        <v>2100</v>
      </c>
      <c r="AC142" s="72">
        <v>0</v>
      </c>
      <c r="AD142" s="72">
        <v>0</v>
      </c>
      <c r="AE142" s="102">
        <v>98140.5</v>
      </c>
      <c r="AF142" s="77">
        <f t="shared" si="34"/>
        <v>-1505</v>
      </c>
      <c r="AG142" s="72">
        <f>AG143</f>
        <v>-1505</v>
      </c>
      <c r="AH142" s="72"/>
      <c r="AI142" s="72"/>
      <c r="AJ142" s="73"/>
      <c r="AK142" s="77">
        <f t="shared" si="36"/>
        <v>98735.5</v>
      </c>
      <c r="AL142" s="72">
        <f t="shared" si="36"/>
        <v>595</v>
      </c>
      <c r="AM142" s="72">
        <f t="shared" si="36"/>
        <v>0</v>
      </c>
      <c r="AN142" s="72">
        <f t="shared" si="36"/>
        <v>0</v>
      </c>
      <c r="AO142" s="73">
        <f t="shared" si="36"/>
        <v>98140.5</v>
      </c>
    </row>
    <row r="143" spans="1:41" s="115" customFormat="1" ht="13.5" customHeight="1">
      <c r="A143" s="70" t="s">
        <v>92</v>
      </c>
      <c r="B143" s="71">
        <v>16</v>
      </c>
      <c r="C143" s="71">
        <v>2</v>
      </c>
      <c r="D143" s="71">
        <v>58</v>
      </c>
      <c r="E143" s="71">
        <v>3</v>
      </c>
      <c r="F143" s="71" t="s">
        <v>24</v>
      </c>
      <c r="G143" s="72">
        <v>100240.5</v>
      </c>
      <c r="H143" s="72">
        <v>2100</v>
      </c>
      <c r="I143" s="72">
        <v>0</v>
      </c>
      <c r="J143" s="72">
        <v>0</v>
      </c>
      <c r="K143" s="73">
        <v>98140.5</v>
      </c>
      <c r="L143" s="113">
        <v>0</v>
      </c>
      <c r="M143" s="114">
        <v>0</v>
      </c>
      <c r="N143" s="63"/>
      <c r="O143" s="63"/>
      <c r="P143" s="64"/>
      <c r="Q143" s="77">
        <f t="shared" si="31"/>
        <v>100240.5</v>
      </c>
      <c r="R143" s="72">
        <f t="shared" si="31"/>
        <v>2100</v>
      </c>
      <c r="S143" s="72">
        <f t="shared" si="31"/>
        <v>0</v>
      </c>
      <c r="T143" s="72">
        <f t="shared" si="31"/>
        <v>0</v>
      </c>
      <c r="U143" s="73">
        <f t="shared" si="31"/>
        <v>98140.5</v>
      </c>
      <c r="V143" s="77">
        <f t="shared" si="35"/>
        <v>0</v>
      </c>
      <c r="W143" s="72">
        <f t="shared" si="35"/>
        <v>0</v>
      </c>
      <c r="X143" s="72">
        <f t="shared" si="35"/>
        <v>0</v>
      </c>
      <c r="Y143" s="72">
        <f t="shared" si="35"/>
        <v>0</v>
      </c>
      <c r="Z143" s="73">
        <f t="shared" si="35"/>
        <v>0</v>
      </c>
      <c r="AA143" s="77">
        <v>100240.5</v>
      </c>
      <c r="AB143" s="72">
        <v>2100</v>
      </c>
      <c r="AC143" s="72">
        <v>0</v>
      </c>
      <c r="AD143" s="72">
        <v>0</v>
      </c>
      <c r="AE143" s="102">
        <v>98140.5</v>
      </c>
      <c r="AF143" s="77">
        <f t="shared" si="34"/>
        <v>-1505</v>
      </c>
      <c r="AG143" s="72">
        <v>-1505</v>
      </c>
      <c r="AH143" s="72"/>
      <c r="AI143" s="72"/>
      <c r="AJ143" s="73"/>
      <c r="AK143" s="77">
        <f t="shared" si="36"/>
        <v>98735.5</v>
      </c>
      <c r="AL143" s="72">
        <f t="shared" si="36"/>
        <v>595</v>
      </c>
      <c r="AM143" s="72">
        <f t="shared" si="36"/>
        <v>0</v>
      </c>
      <c r="AN143" s="72">
        <f t="shared" si="36"/>
        <v>0</v>
      </c>
      <c r="AO143" s="73">
        <f t="shared" si="36"/>
        <v>98140.5</v>
      </c>
    </row>
    <row r="144" spans="1:41" s="57" customFormat="1" ht="38.25">
      <c r="A144" s="58" t="s">
        <v>93</v>
      </c>
      <c r="B144" s="59">
        <v>16</v>
      </c>
      <c r="C144" s="59">
        <v>4</v>
      </c>
      <c r="D144" s="59" t="s">
        <v>24</v>
      </c>
      <c r="E144" s="59" t="s">
        <v>23</v>
      </c>
      <c r="F144" s="59" t="s">
        <v>24</v>
      </c>
      <c r="G144" s="60">
        <v>213382.6</v>
      </c>
      <c r="H144" s="60">
        <v>191782.6</v>
      </c>
      <c r="I144" s="60">
        <v>0</v>
      </c>
      <c r="J144" s="60">
        <v>0</v>
      </c>
      <c r="K144" s="61">
        <v>21600</v>
      </c>
      <c r="L144" s="120"/>
      <c r="M144" s="121"/>
      <c r="N144" s="50"/>
      <c r="O144" s="50"/>
      <c r="P144" s="51"/>
      <c r="Q144" s="65">
        <f t="shared" si="31"/>
        <v>213382.6</v>
      </c>
      <c r="R144" s="60">
        <f t="shared" si="31"/>
        <v>191782.6</v>
      </c>
      <c r="S144" s="60">
        <f t="shared" si="31"/>
        <v>0</v>
      </c>
      <c r="T144" s="60">
        <f t="shared" si="31"/>
        <v>0</v>
      </c>
      <c r="U144" s="61">
        <f t="shared" si="31"/>
        <v>21600</v>
      </c>
      <c r="V144" s="65">
        <f t="shared" si="35"/>
        <v>9944.8999999999942</v>
      </c>
      <c r="W144" s="60">
        <f t="shared" si="35"/>
        <v>0</v>
      </c>
      <c r="X144" s="60">
        <f t="shared" si="35"/>
        <v>9944.9</v>
      </c>
      <c r="Y144" s="60">
        <f t="shared" si="35"/>
        <v>0</v>
      </c>
      <c r="Z144" s="61">
        <f t="shared" si="35"/>
        <v>0</v>
      </c>
      <c r="AA144" s="65">
        <v>223327.5</v>
      </c>
      <c r="AB144" s="60">
        <v>191782.6</v>
      </c>
      <c r="AC144" s="60">
        <v>9944.9</v>
      </c>
      <c r="AD144" s="60">
        <v>0</v>
      </c>
      <c r="AE144" s="97">
        <v>21600</v>
      </c>
      <c r="AF144" s="65">
        <f t="shared" si="34"/>
        <v>-366</v>
      </c>
      <c r="AG144" s="60">
        <f>AG145</f>
        <v>-366</v>
      </c>
      <c r="AH144" s="60"/>
      <c r="AI144" s="60"/>
      <c r="AJ144" s="61"/>
      <c r="AK144" s="65">
        <f t="shared" si="36"/>
        <v>222961.5</v>
      </c>
      <c r="AL144" s="60">
        <f t="shared" si="36"/>
        <v>191416.6</v>
      </c>
      <c r="AM144" s="60">
        <f t="shared" si="36"/>
        <v>9944.9</v>
      </c>
      <c r="AN144" s="60">
        <f t="shared" si="36"/>
        <v>0</v>
      </c>
      <c r="AO144" s="61">
        <f t="shared" si="36"/>
        <v>21600</v>
      </c>
    </row>
    <row r="145" spans="1:41" ht="13.5" customHeight="1">
      <c r="A145" s="70" t="s">
        <v>90</v>
      </c>
      <c r="B145" s="71">
        <v>16</v>
      </c>
      <c r="C145" s="71">
        <v>4</v>
      </c>
      <c r="D145" s="71">
        <v>58</v>
      </c>
      <c r="E145" s="71" t="s">
        <v>23</v>
      </c>
      <c r="F145" s="71" t="s">
        <v>24</v>
      </c>
      <c r="G145" s="72">
        <v>213382.6</v>
      </c>
      <c r="H145" s="72">
        <v>191782.6</v>
      </c>
      <c r="I145" s="72">
        <v>0</v>
      </c>
      <c r="J145" s="72">
        <v>0</v>
      </c>
      <c r="K145" s="73">
        <v>21600</v>
      </c>
      <c r="L145" s="62"/>
      <c r="M145" s="63"/>
      <c r="N145" s="63"/>
      <c r="O145" s="63"/>
      <c r="P145" s="64"/>
      <c r="Q145" s="77">
        <f t="shared" si="31"/>
        <v>213382.6</v>
      </c>
      <c r="R145" s="72">
        <f t="shared" si="31"/>
        <v>191782.6</v>
      </c>
      <c r="S145" s="72">
        <f t="shared" si="31"/>
        <v>0</v>
      </c>
      <c r="T145" s="72">
        <f t="shared" si="31"/>
        <v>0</v>
      </c>
      <c r="U145" s="73">
        <f t="shared" si="31"/>
        <v>21600</v>
      </c>
      <c r="V145" s="77">
        <f t="shared" si="35"/>
        <v>9944.8999999999942</v>
      </c>
      <c r="W145" s="72">
        <f t="shared" si="35"/>
        <v>0</v>
      </c>
      <c r="X145" s="72">
        <f t="shared" si="35"/>
        <v>9944.9</v>
      </c>
      <c r="Y145" s="72">
        <f t="shared" si="35"/>
        <v>0</v>
      </c>
      <c r="Z145" s="73">
        <f t="shared" si="35"/>
        <v>0</v>
      </c>
      <c r="AA145" s="77">
        <v>223327.5</v>
      </c>
      <c r="AB145" s="72">
        <v>191782.6</v>
      </c>
      <c r="AC145" s="72">
        <v>9944.9</v>
      </c>
      <c r="AD145" s="72">
        <v>0</v>
      </c>
      <c r="AE145" s="102">
        <v>21600</v>
      </c>
      <c r="AF145" s="77">
        <f t="shared" si="34"/>
        <v>-366</v>
      </c>
      <c r="AG145" s="72">
        <f>AG146+AG147+AG148</f>
        <v>-366</v>
      </c>
      <c r="AH145" s="72"/>
      <c r="AI145" s="72"/>
      <c r="AJ145" s="73"/>
      <c r="AK145" s="77">
        <f t="shared" si="36"/>
        <v>222961.5</v>
      </c>
      <c r="AL145" s="72">
        <f t="shared" si="36"/>
        <v>191416.6</v>
      </c>
      <c r="AM145" s="72">
        <f t="shared" si="36"/>
        <v>9944.9</v>
      </c>
      <c r="AN145" s="72">
        <f t="shared" si="36"/>
        <v>0</v>
      </c>
      <c r="AO145" s="73">
        <f t="shared" si="36"/>
        <v>21600</v>
      </c>
    </row>
    <row r="146" spans="1:41" ht="13.5" customHeight="1">
      <c r="A146" s="70" t="s">
        <v>94</v>
      </c>
      <c r="B146" s="71">
        <v>16</v>
      </c>
      <c r="C146" s="71">
        <v>4</v>
      </c>
      <c r="D146" s="71">
        <v>58</v>
      </c>
      <c r="E146" s="71">
        <v>1</v>
      </c>
      <c r="F146" s="71" t="s">
        <v>24</v>
      </c>
      <c r="G146" s="72">
        <v>18037</v>
      </c>
      <c r="H146" s="72">
        <v>18037</v>
      </c>
      <c r="I146" s="72">
        <v>0</v>
      </c>
      <c r="J146" s="72">
        <v>0</v>
      </c>
      <c r="K146" s="73">
        <v>0</v>
      </c>
      <c r="L146" s="62"/>
      <c r="M146" s="63"/>
      <c r="N146" s="63"/>
      <c r="O146" s="63"/>
      <c r="P146" s="64"/>
      <c r="Q146" s="77">
        <f t="shared" si="31"/>
        <v>18037</v>
      </c>
      <c r="R146" s="72">
        <f t="shared" si="31"/>
        <v>18037</v>
      </c>
      <c r="S146" s="72">
        <f t="shared" si="31"/>
        <v>0</v>
      </c>
      <c r="T146" s="72">
        <f t="shared" si="31"/>
        <v>0</v>
      </c>
      <c r="U146" s="73">
        <f t="shared" si="31"/>
        <v>0</v>
      </c>
      <c r="V146" s="77">
        <f t="shared" si="35"/>
        <v>157.59999999999854</v>
      </c>
      <c r="W146" s="72">
        <f t="shared" si="35"/>
        <v>0</v>
      </c>
      <c r="X146" s="72">
        <f t="shared" si="35"/>
        <v>157.6</v>
      </c>
      <c r="Y146" s="72">
        <f t="shared" si="35"/>
        <v>0</v>
      </c>
      <c r="Z146" s="73">
        <f t="shared" si="35"/>
        <v>0</v>
      </c>
      <c r="AA146" s="77">
        <v>18194.599999999999</v>
      </c>
      <c r="AB146" s="72">
        <v>18037</v>
      </c>
      <c r="AC146" s="72">
        <v>157.6</v>
      </c>
      <c r="AD146" s="72">
        <v>0</v>
      </c>
      <c r="AE146" s="102">
        <v>0</v>
      </c>
      <c r="AF146" s="77">
        <f t="shared" si="34"/>
        <v>0</v>
      </c>
      <c r="AG146" s="72"/>
      <c r="AH146" s="72"/>
      <c r="AI146" s="72"/>
      <c r="AJ146" s="73"/>
      <c r="AK146" s="77">
        <f t="shared" si="36"/>
        <v>18194.599999999999</v>
      </c>
      <c r="AL146" s="72">
        <f t="shared" si="36"/>
        <v>18037</v>
      </c>
      <c r="AM146" s="72">
        <f t="shared" si="36"/>
        <v>157.6</v>
      </c>
      <c r="AN146" s="72">
        <f t="shared" si="36"/>
        <v>0</v>
      </c>
      <c r="AO146" s="73">
        <f t="shared" si="36"/>
        <v>0</v>
      </c>
    </row>
    <row r="147" spans="1:41" ht="13.5" customHeight="1">
      <c r="A147" s="70" t="s">
        <v>95</v>
      </c>
      <c r="B147" s="71">
        <v>16</v>
      </c>
      <c r="C147" s="71">
        <v>4</v>
      </c>
      <c r="D147" s="71">
        <v>58</v>
      </c>
      <c r="E147" s="71">
        <v>4</v>
      </c>
      <c r="F147" s="71" t="s">
        <v>24</v>
      </c>
      <c r="G147" s="72">
        <v>188745.60000000001</v>
      </c>
      <c r="H147" s="72">
        <v>173745.6</v>
      </c>
      <c r="I147" s="72">
        <v>0</v>
      </c>
      <c r="J147" s="72">
        <v>0</v>
      </c>
      <c r="K147" s="73">
        <v>15000</v>
      </c>
      <c r="L147" s="62"/>
      <c r="M147" s="63"/>
      <c r="N147" s="63"/>
      <c r="O147" s="63"/>
      <c r="P147" s="64"/>
      <c r="Q147" s="77">
        <f t="shared" si="31"/>
        <v>188745.60000000001</v>
      </c>
      <c r="R147" s="72">
        <f t="shared" si="31"/>
        <v>173745.6</v>
      </c>
      <c r="S147" s="72">
        <f t="shared" si="31"/>
        <v>0</v>
      </c>
      <c r="T147" s="72">
        <f t="shared" si="31"/>
        <v>0</v>
      </c>
      <c r="U147" s="73">
        <f t="shared" si="31"/>
        <v>15000</v>
      </c>
      <c r="V147" s="77">
        <f t="shared" si="35"/>
        <v>9787.2999999999884</v>
      </c>
      <c r="W147" s="72">
        <f t="shared" si="35"/>
        <v>0</v>
      </c>
      <c r="X147" s="72">
        <f t="shared" si="35"/>
        <v>9787.2999999999993</v>
      </c>
      <c r="Y147" s="72">
        <f t="shared" si="35"/>
        <v>0</v>
      </c>
      <c r="Z147" s="73">
        <f t="shared" si="35"/>
        <v>0</v>
      </c>
      <c r="AA147" s="77">
        <v>198532.9</v>
      </c>
      <c r="AB147" s="72">
        <v>173745.6</v>
      </c>
      <c r="AC147" s="72">
        <v>9787.2999999999993</v>
      </c>
      <c r="AD147" s="72">
        <v>0</v>
      </c>
      <c r="AE147" s="102">
        <v>15000</v>
      </c>
      <c r="AF147" s="77">
        <f t="shared" si="34"/>
        <v>0</v>
      </c>
      <c r="AG147" s="72"/>
      <c r="AH147" s="72"/>
      <c r="AI147" s="72"/>
      <c r="AJ147" s="73"/>
      <c r="AK147" s="77">
        <f t="shared" si="36"/>
        <v>198532.9</v>
      </c>
      <c r="AL147" s="72">
        <f t="shared" si="36"/>
        <v>173745.6</v>
      </c>
      <c r="AM147" s="72">
        <f t="shared" si="36"/>
        <v>9787.2999999999993</v>
      </c>
      <c r="AN147" s="72">
        <f t="shared" si="36"/>
        <v>0</v>
      </c>
      <c r="AO147" s="73">
        <f t="shared" si="36"/>
        <v>15000</v>
      </c>
    </row>
    <row r="148" spans="1:41" ht="13.5" customHeight="1">
      <c r="A148" s="70" t="s">
        <v>96</v>
      </c>
      <c r="B148" s="71">
        <v>16</v>
      </c>
      <c r="C148" s="71">
        <v>4</v>
      </c>
      <c r="D148" s="71">
        <v>58</v>
      </c>
      <c r="E148" s="71">
        <v>5</v>
      </c>
      <c r="F148" s="71" t="s">
        <v>24</v>
      </c>
      <c r="G148" s="72">
        <v>6600</v>
      </c>
      <c r="H148" s="72">
        <v>0</v>
      </c>
      <c r="I148" s="72">
        <v>0</v>
      </c>
      <c r="J148" s="72">
        <v>0</v>
      </c>
      <c r="K148" s="73">
        <v>6600</v>
      </c>
      <c r="L148" s="62"/>
      <c r="M148" s="63"/>
      <c r="N148" s="63"/>
      <c r="O148" s="63"/>
      <c r="P148" s="64"/>
      <c r="Q148" s="77">
        <f t="shared" si="31"/>
        <v>6600</v>
      </c>
      <c r="R148" s="72">
        <f t="shared" si="31"/>
        <v>0</v>
      </c>
      <c r="S148" s="72">
        <f t="shared" si="31"/>
        <v>0</v>
      </c>
      <c r="T148" s="72">
        <f t="shared" si="31"/>
        <v>0</v>
      </c>
      <c r="U148" s="73">
        <f t="shared" si="31"/>
        <v>6600</v>
      </c>
      <c r="V148" s="77">
        <f t="shared" si="35"/>
        <v>0</v>
      </c>
      <c r="W148" s="72">
        <f t="shared" si="35"/>
        <v>0</v>
      </c>
      <c r="X148" s="72">
        <f t="shared" si="35"/>
        <v>0</v>
      </c>
      <c r="Y148" s="72">
        <f t="shared" si="35"/>
        <v>0</v>
      </c>
      <c r="Z148" s="73">
        <f t="shared" si="35"/>
        <v>0</v>
      </c>
      <c r="AA148" s="77">
        <v>6600</v>
      </c>
      <c r="AB148" s="72">
        <v>0</v>
      </c>
      <c r="AC148" s="72">
        <v>0</v>
      </c>
      <c r="AD148" s="72">
        <v>0</v>
      </c>
      <c r="AE148" s="102">
        <v>6600</v>
      </c>
      <c r="AF148" s="77">
        <f t="shared" si="34"/>
        <v>-366</v>
      </c>
      <c r="AG148" s="72">
        <v>-366</v>
      </c>
      <c r="AH148" s="72"/>
      <c r="AI148" s="72"/>
      <c r="AJ148" s="73"/>
      <c r="AK148" s="77">
        <f t="shared" si="36"/>
        <v>6234</v>
      </c>
      <c r="AL148" s="72">
        <f t="shared" si="36"/>
        <v>-366</v>
      </c>
      <c r="AM148" s="72">
        <f t="shared" si="36"/>
        <v>0</v>
      </c>
      <c r="AN148" s="72">
        <f t="shared" si="36"/>
        <v>0</v>
      </c>
      <c r="AO148" s="73">
        <f t="shared" si="36"/>
        <v>6600</v>
      </c>
    </row>
    <row r="149" spans="1:41" s="57" customFormat="1" ht="13.5" customHeight="1">
      <c r="A149" s="58" t="s">
        <v>97</v>
      </c>
      <c r="B149" s="59">
        <v>19</v>
      </c>
      <c r="C149" s="59" t="s">
        <v>23</v>
      </c>
      <c r="D149" s="59" t="s">
        <v>24</v>
      </c>
      <c r="E149" s="59" t="s">
        <v>23</v>
      </c>
      <c r="F149" s="59" t="s">
        <v>24</v>
      </c>
      <c r="G149" s="60">
        <v>133596.79999999999</v>
      </c>
      <c r="H149" s="60">
        <v>131142.39999999999</v>
      </c>
      <c r="I149" s="60">
        <v>117</v>
      </c>
      <c r="J149" s="60">
        <v>0</v>
      </c>
      <c r="K149" s="61">
        <v>2337.4</v>
      </c>
      <c r="L149" s="65">
        <v>7740</v>
      </c>
      <c r="M149" s="60">
        <v>7740</v>
      </c>
      <c r="N149" s="50"/>
      <c r="O149" s="50"/>
      <c r="P149" s="51"/>
      <c r="Q149" s="65">
        <f t="shared" si="31"/>
        <v>141336.79999999999</v>
      </c>
      <c r="R149" s="60">
        <f t="shared" si="31"/>
        <v>138882.4</v>
      </c>
      <c r="S149" s="60">
        <f t="shared" si="31"/>
        <v>117</v>
      </c>
      <c r="T149" s="60">
        <f t="shared" si="31"/>
        <v>0</v>
      </c>
      <c r="U149" s="61">
        <f t="shared" si="31"/>
        <v>2337.4</v>
      </c>
      <c r="V149" s="65">
        <f t="shared" si="35"/>
        <v>-7740</v>
      </c>
      <c r="W149" s="60">
        <f t="shared" si="35"/>
        <v>-7740</v>
      </c>
      <c r="X149" s="60">
        <f t="shared" si="35"/>
        <v>0</v>
      </c>
      <c r="Y149" s="60">
        <f t="shared" si="35"/>
        <v>0</v>
      </c>
      <c r="Z149" s="61">
        <f t="shared" si="35"/>
        <v>0</v>
      </c>
      <c r="AA149" s="65">
        <v>133596.79999999999</v>
      </c>
      <c r="AB149" s="60">
        <v>131142.39999999999</v>
      </c>
      <c r="AC149" s="60">
        <v>117</v>
      </c>
      <c r="AD149" s="60">
        <v>0</v>
      </c>
      <c r="AE149" s="97">
        <v>2337.4</v>
      </c>
      <c r="AF149" s="77">
        <f t="shared" si="34"/>
        <v>0</v>
      </c>
      <c r="AG149" s="60"/>
      <c r="AH149" s="60"/>
      <c r="AI149" s="60"/>
      <c r="AJ149" s="61"/>
      <c r="AK149" s="65">
        <f t="shared" si="36"/>
        <v>133596.79999999999</v>
      </c>
      <c r="AL149" s="60">
        <f t="shared" si="36"/>
        <v>131142.39999999999</v>
      </c>
      <c r="AM149" s="60">
        <f t="shared" si="36"/>
        <v>117</v>
      </c>
      <c r="AN149" s="60">
        <f t="shared" si="36"/>
        <v>0</v>
      </c>
      <c r="AO149" s="61">
        <f t="shared" si="36"/>
        <v>2337.4</v>
      </c>
    </row>
    <row r="150" spans="1:41" ht="13.5" customHeight="1">
      <c r="A150" s="70" t="s">
        <v>26</v>
      </c>
      <c r="B150" s="71">
        <v>19</v>
      </c>
      <c r="C150" s="71" t="s">
        <v>23</v>
      </c>
      <c r="D150" s="71" t="s">
        <v>24</v>
      </c>
      <c r="E150" s="71" t="s">
        <v>23</v>
      </c>
      <c r="F150" s="71">
        <v>100</v>
      </c>
      <c r="G150" s="72">
        <v>112987.7</v>
      </c>
      <c r="H150" s="72">
        <v>112870.7</v>
      </c>
      <c r="I150" s="72">
        <v>117</v>
      </c>
      <c r="J150" s="72">
        <v>0</v>
      </c>
      <c r="K150" s="73">
        <v>0</v>
      </c>
      <c r="L150" s="77">
        <v>-8000</v>
      </c>
      <c r="M150" s="72">
        <v>-8000</v>
      </c>
      <c r="N150" s="63"/>
      <c r="O150" s="63"/>
      <c r="P150" s="64"/>
      <c r="Q150" s="77">
        <f t="shared" si="31"/>
        <v>104987.7</v>
      </c>
      <c r="R150" s="72">
        <f t="shared" si="31"/>
        <v>104870.7</v>
      </c>
      <c r="S150" s="72">
        <f t="shared" si="31"/>
        <v>117</v>
      </c>
      <c r="T150" s="72">
        <f t="shared" si="31"/>
        <v>0</v>
      </c>
      <c r="U150" s="73">
        <f t="shared" si="31"/>
        <v>0</v>
      </c>
      <c r="V150" s="77">
        <f t="shared" si="35"/>
        <v>0</v>
      </c>
      <c r="W150" s="72">
        <f t="shared" si="35"/>
        <v>0</v>
      </c>
      <c r="X150" s="72">
        <f t="shared" si="35"/>
        <v>0</v>
      </c>
      <c r="Y150" s="72">
        <f t="shared" si="35"/>
        <v>0</v>
      </c>
      <c r="Z150" s="73">
        <f t="shared" si="35"/>
        <v>0</v>
      </c>
      <c r="AA150" s="77">
        <v>104987.7</v>
      </c>
      <c r="AB150" s="72">
        <v>104870.7</v>
      </c>
      <c r="AC150" s="72">
        <v>117</v>
      </c>
      <c r="AD150" s="72">
        <v>0</v>
      </c>
      <c r="AE150" s="102">
        <v>0</v>
      </c>
      <c r="AF150" s="77">
        <f t="shared" si="34"/>
        <v>0</v>
      </c>
      <c r="AG150" s="72"/>
      <c r="AH150" s="72"/>
      <c r="AI150" s="72"/>
      <c r="AJ150" s="73"/>
      <c r="AK150" s="77">
        <f t="shared" si="36"/>
        <v>104987.7</v>
      </c>
      <c r="AL150" s="72">
        <f t="shared" si="36"/>
        <v>104870.7</v>
      </c>
      <c r="AM150" s="72">
        <f t="shared" si="36"/>
        <v>117</v>
      </c>
      <c r="AN150" s="72">
        <f t="shared" si="36"/>
        <v>0</v>
      </c>
      <c r="AO150" s="73">
        <f t="shared" si="36"/>
        <v>0</v>
      </c>
    </row>
    <row r="151" spans="1:41" ht="13.5" customHeight="1">
      <c r="A151" s="83" t="s">
        <v>27</v>
      </c>
      <c r="B151" s="84">
        <v>19</v>
      </c>
      <c r="C151" s="84" t="s">
        <v>23</v>
      </c>
      <c r="D151" s="84" t="s">
        <v>24</v>
      </c>
      <c r="E151" s="84" t="s">
        <v>23</v>
      </c>
      <c r="F151" s="85" t="s">
        <v>28</v>
      </c>
      <c r="G151" s="86">
        <v>9748.7999999999993</v>
      </c>
      <c r="H151" s="86">
        <v>9748.7999999999993</v>
      </c>
      <c r="I151" s="86">
        <v>0</v>
      </c>
      <c r="J151" s="86">
        <v>0</v>
      </c>
      <c r="K151" s="87">
        <v>0</v>
      </c>
      <c r="L151" s="118"/>
      <c r="M151" s="119"/>
      <c r="N151" s="63"/>
      <c r="O151" s="63"/>
      <c r="P151" s="64"/>
      <c r="Q151" s="88">
        <f t="shared" si="31"/>
        <v>9748.7999999999993</v>
      </c>
      <c r="R151" s="86">
        <f t="shared" si="31"/>
        <v>9748.7999999999993</v>
      </c>
      <c r="S151" s="86">
        <f t="shared" si="31"/>
        <v>0</v>
      </c>
      <c r="T151" s="86">
        <f t="shared" si="31"/>
        <v>0</v>
      </c>
      <c r="U151" s="87">
        <f t="shared" si="31"/>
        <v>0</v>
      </c>
      <c r="V151" s="88">
        <f t="shared" si="35"/>
        <v>0</v>
      </c>
      <c r="W151" s="86">
        <f t="shared" si="35"/>
        <v>0</v>
      </c>
      <c r="X151" s="86">
        <f t="shared" si="35"/>
        <v>0</v>
      </c>
      <c r="Y151" s="86">
        <f t="shared" si="35"/>
        <v>0</v>
      </c>
      <c r="Z151" s="87">
        <f t="shared" si="35"/>
        <v>0</v>
      </c>
      <c r="AA151" s="88">
        <v>9748.7999999999993</v>
      </c>
      <c r="AB151" s="86">
        <v>9748.7999999999993</v>
      </c>
      <c r="AC151" s="86">
        <v>0</v>
      </c>
      <c r="AD151" s="86">
        <v>0</v>
      </c>
      <c r="AE151" s="103">
        <v>0</v>
      </c>
      <c r="AF151" s="77">
        <f t="shared" si="34"/>
        <v>0</v>
      </c>
      <c r="AG151" s="86"/>
      <c r="AH151" s="86"/>
      <c r="AI151" s="86"/>
      <c r="AJ151" s="87"/>
      <c r="AK151" s="88">
        <f t="shared" si="36"/>
        <v>9748.7999999999993</v>
      </c>
      <c r="AL151" s="86">
        <f t="shared" si="36"/>
        <v>9748.7999999999993</v>
      </c>
      <c r="AM151" s="86">
        <f t="shared" si="36"/>
        <v>0</v>
      </c>
      <c r="AN151" s="86">
        <f t="shared" si="36"/>
        <v>0</v>
      </c>
      <c r="AO151" s="87">
        <f t="shared" si="36"/>
        <v>0</v>
      </c>
    </row>
    <row r="152" spans="1:41" ht="13.5" customHeight="1">
      <c r="A152" s="70" t="s">
        <v>29</v>
      </c>
      <c r="B152" s="71">
        <v>19</v>
      </c>
      <c r="C152" s="71" t="s">
        <v>23</v>
      </c>
      <c r="D152" s="71" t="s">
        <v>24</v>
      </c>
      <c r="E152" s="71" t="s">
        <v>23</v>
      </c>
      <c r="F152" s="71">
        <v>200</v>
      </c>
      <c r="G152" s="72">
        <v>20609.099999999999</v>
      </c>
      <c r="H152" s="72">
        <v>18271.7</v>
      </c>
      <c r="I152" s="72">
        <v>0</v>
      </c>
      <c r="J152" s="72">
        <v>0</v>
      </c>
      <c r="K152" s="73">
        <v>2337.4</v>
      </c>
      <c r="L152" s="113">
        <v>15740</v>
      </c>
      <c r="M152" s="114">
        <v>15740</v>
      </c>
      <c r="N152" s="63"/>
      <c r="O152" s="63"/>
      <c r="P152" s="64"/>
      <c r="Q152" s="77">
        <f t="shared" si="31"/>
        <v>36349.1</v>
      </c>
      <c r="R152" s="72">
        <f t="shared" si="31"/>
        <v>34011.699999999997</v>
      </c>
      <c r="S152" s="72">
        <f t="shared" si="31"/>
        <v>0</v>
      </c>
      <c r="T152" s="72">
        <f t="shared" si="31"/>
        <v>0</v>
      </c>
      <c r="U152" s="73">
        <f t="shared" si="31"/>
        <v>2337.4</v>
      </c>
      <c r="V152" s="77">
        <f t="shared" si="35"/>
        <v>-7740</v>
      </c>
      <c r="W152" s="72">
        <f t="shared" si="35"/>
        <v>-7739.9999999999964</v>
      </c>
      <c r="X152" s="72">
        <f t="shared" si="35"/>
        <v>0</v>
      </c>
      <c r="Y152" s="72">
        <f t="shared" si="35"/>
        <v>0</v>
      </c>
      <c r="Z152" s="73">
        <f t="shared" si="35"/>
        <v>0</v>
      </c>
      <c r="AA152" s="77">
        <v>28609.1</v>
      </c>
      <c r="AB152" s="72">
        <v>26271.7</v>
      </c>
      <c r="AC152" s="72">
        <v>0</v>
      </c>
      <c r="AD152" s="72">
        <v>0</v>
      </c>
      <c r="AE152" s="102">
        <v>2337.4</v>
      </c>
      <c r="AF152" s="77">
        <f t="shared" si="34"/>
        <v>0</v>
      </c>
      <c r="AG152" s="72"/>
      <c r="AH152" s="72"/>
      <c r="AI152" s="72"/>
      <c r="AJ152" s="73"/>
      <c r="AK152" s="77">
        <f t="shared" si="36"/>
        <v>28609.1</v>
      </c>
      <c r="AL152" s="72">
        <f t="shared" si="36"/>
        <v>26271.7</v>
      </c>
      <c r="AM152" s="72">
        <f t="shared" si="36"/>
        <v>0</v>
      </c>
      <c r="AN152" s="72">
        <f t="shared" si="36"/>
        <v>0</v>
      </c>
      <c r="AO152" s="73">
        <f t="shared" si="36"/>
        <v>2337.4</v>
      </c>
    </row>
    <row r="153" spans="1:41" s="122" customFormat="1" ht="13.5" customHeight="1">
      <c r="A153" s="83" t="s">
        <v>66</v>
      </c>
      <c r="B153" s="84">
        <v>19</v>
      </c>
      <c r="C153" s="84" t="s">
        <v>23</v>
      </c>
      <c r="D153" s="84" t="s">
        <v>24</v>
      </c>
      <c r="E153" s="84" t="s">
        <v>23</v>
      </c>
      <c r="F153" s="84">
        <v>241</v>
      </c>
      <c r="G153" s="86">
        <v>3000</v>
      </c>
      <c r="H153" s="86">
        <v>3000</v>
      </c>
      <c r="I153" s="86">
        <v>0</v>
      </c>
      <c r="J153" s="86">
        <v>0</v>
      </c>
      <c r="K153" s="87">
        <v>0</v>
      </c>
      <c r="L153" s="88">
        <v>-3000</v>
      </c>
      <c r="M153" s="86">
        <v>-3000</v>
      </c>
      <c r="N153" s="63"/>
      <c r="O153" s="63"/>
      <c r="P153" s="64"/>
      <c r="Q153" s="88">
        <f t="shared" si="31"/>
        <v>0</v>
      </c>
      <c r="R153" s="86">
        <f t="shared" si="31"/>
        <v>0</v>
      </c>
      <c r="S153" s="86">
        <f t="shared" si="31"/>
        <v>0</v>
      </c>
      <c r="T153" s="86">
        <f t="shared" si="31"/>
        <v>0</v>
      </c>
      <c r="U153" s="87">
        <f t="shared" si="31"/>
        <v>0</v>
      </c>
      <c r="V153" s="88">
        <f t="shared" si="35"/>
        <v>0</v>
      </c>
      <c r="W153" s="86">
        <f t="shared" si="35"/>
        <v>0</v>
      </c>
      <c r="X153" s="86">
        <f t="shared" si="35"/>
        <v>0</v>
      </c>
      <c r="Y153" s="86">
        <f t="shared" si="35"/>
        <v>0</v>
      </c>
      <c r="Z153" s="87">
        <f t="shared" si="35"/>
        <v>0</v>
      </c>
      <c r="AA153" s="88">
        <v>0</v>
      </c>
      <c r="AB153" s="86">
        <v>0</v>
      </c>
      <c r="AC153" s="86">
        <v>0</v>
      </c>
      <c r="AD153" s="86">
        <v>0</v>
      </c>
      <c r="AE153" s="103">
        <v>0</v>
      </c>
      <c r="AF153" s="77">
        <f t="shared" si="34"/>
        <v>0</v>
      </c>
      <c r="AG153" s="86"/>
      <c r="AH153" s="86"/>
      <c r="AI153" s="86"/>
      <c r="AJ153" s="87"/>
      <c r="AK153" s="88">
        <f t="shared" si="36"/>
        <v>0</v>
      </c>
      <c r="AL153" s="86">
        <f t="shared" si="36"/>
        <v>0</v>
      </c>
      <c r="AM153" s="86">
        <f t="shared" si="36"/>
        <v>0</v>
      </c>
      <c r="AN153" s="86">
        <f t="shared" si="36"/>
        <v>0</v>
      </c>
      <c r="AO153" s="87">
        <f t="shared" si="36"/>
        <v>0</v>
      </c>
    </row>
    <row r="154" spans="1:41" s="57" customFormat="1" ht="13.5" customHeight="1">
      <c r="A154" s="58" t="s">
        <v>97</v>
      </c>
      <c r="B154" s="59">
        <v>19</v>
      </c>
      <c r="C154" s="59">
        <v>3</v>
      </c>
      <c r="D154" s="59" t="s">
        <v>24</v>
      </c>
      <c r="E154" s="59" t="s">
        <v>23</v>
      </c>
      <c r="F154" s="59" t="s">
        <v>24</v>
      </c>
      <c r="G154" s="60">
        <v>133596.79999999999</v>
      </c>
      <c r="H154" s="60">
        <v>131142.39999999999</v>
      </c>
      <c r="I154" s="60">
        <v>117</v>
      </c>
      <c r="J154" s="60">
        <v>0</v>
      </c>
      <c r="K154" s="61">
        <v>2337.4</v>
      </c>
      <c r="L154" s="111">
        <v>7740</v>
      </c>
      <c r="M154" s="112">
        <v>7740</v>
      </c>
      <c r="N154" s="50"/>
      <c r="O154" s="50"/>
      <c r="P154" s="51"/>
      <c r="Q154" s="65">
        <f t="shared" si="31"/>
        <v>141336.79999999999</v>
      </c>
      <c r="R154" s="60">
        <f t="shared" si="31"/>
        <v>138882.4</v>
      </c>
      <c r="S154" s="60">
        <f t="shared" si="31"/>
        <v>117</v>
      </c>
      <c r="T154" s="60">
        <f t="shared" si="31"/>
        <v>0</v>
      </c>
      <c r="U154" s="61">
        <f t="shared" si="31"/>
        <v>2337.4</v>
      </c>
      <c r="V154" s="65">
        <f t="shared" si="35"/>
        <v>-7740</v>
      </c>
      <c r="W154" s="60">
        <f t="shared" si="35"/>
        <v>-7740</v>
      </c>
      <c r="X154" s="60">
        <f t="shared" si="35"/>
        <v>0</v>
      </c>
      <c r="Y154" s="60">
        <f t="shared" si="35"/>
        <v>0</v>
      </c>
      <c r="Z154" s="61">
        <f t="shared" si="35"/>
        <v>0</v>
      </c>
      <c r="AA154" s="65">
        <v>133596.79999999999</v>
      </c>
      <c r="AB154" s="60">
        <v>131142.39999999999</v>
      </c>
      <c r="AC154" s="60">
        <v>117</v>
      </c>
      <c r="AD154" s="60">
        <v>0</v>
      </c>
      <c r="AE154" s="97">
        <v>2337.4</v>
      </c>
      <c r="AF154" s="77">
        <f t="shared" si="34"/>
        <v>0</v>
      </c>
      <c r="AG154" s="60"/>
      <c r="AH154" s="60"/>
      <c r="AI154" s="60"/>
      <c r="AJ154" s="61"/>
      <c r="AK154" s="65">
        <f t="shared" si="36"/>
        <v>133596.79999999999</v>
      </c>
      <c r="AL154" s="60">
        <f t="shared" si="36"/>
        <v>131142.39999999999</v>
      </c>
      <c r="AM154" s="60">
        <f t="shared" si="36"/>
        <v>117</v>
      </c>
      <c r="AN154" s="60">
        <f t="shared" si="36"/>
        <v>0</v>
      </c>
      <c r="AO154" s="61">
        <f t="shared" si="36"/>
        <v>2337.4</v>
      </c>
    </row>
    <row r="155" spans="1:41" ht="13.5" customHeight="1">
      <c r="A155" s="70" t="s">
        <v>84</v>
      </c>
      <c r="B155" s="71">
        <v>19</v>
      </c>
      <c r="C155" s="71">
        <v>3</v>
      </c>
      <c r="D155" s="71">
        <v>50</v>
      </c>
      <c r="E155" s="71" t="s">
        <v>23</v>
      </c>
      <c r="F155" s="71" t="s">
        <v>24</v>
      </c>
      <c r="G155" s="72">
        <v>119027.6</v>
      </c>
      <c r="H155" s="72">
        <v>116573.2</v>
      </c>
      <c r="I155" s="72">
        <v>117</v>
      </c>
      <c r="J155" s="72">
        <v>0</v>
      </c>
      <c r="K155" s="73">
        <v>2337.4</v>
      </c>
      <c r="L155" s="113">
        <v>7740</v>
      </c>
      <c r="M155" s="114">
        <v>7740</v>
      </c>
      <c r="N155" s="63"/>
      <c r="O155" s="63"/>
      <c r="P155" s="64"/>
      <c r="Q155" s="77">
        <f t="shared" si="31"/>
        <v>126767.6</v>
      </c>
      <c r="R155" s="72">
        <f t="shared" si="31"/>
        <v>124313.2</v>
      </c>
      <c r="S155" s="72">
        <f t="shared" si="31"/>
        <v>117</v>
      </c>
      <c r="T155" s="72">
        <f t="shared" si="31"/>
        <v>0</v>
      </c>
      <c r="U155" s="73">
        <f t="shared" si="31"/>
        <v>2337.4</v>
      </c>
      <c r="V155" s="77">
        <f t="shared" si="35"/>
        <v>-7740</v>
      </c>
      <c r="W155" s="72">
        <f t="shared" si="35"/>
        <v>-7740</v>
      </c>
      <c r="X155" s="72">
        <f t="shared" si="35"/>
        <v>0</v>
      </c>
      <c r="Y155" s="72">
        <f t="shared" si="35"/>
        <v>0</v>
      </c>
      <c r="Z155" s="73">
        <f t="shared" si="35"/>
        <v>0</v>
      </c>
      <c r="AA155" s="77">
        <v>119027.6</v>
      </c>
      <c r="AB155" s="72">
        <v>116573.2</v>
      </c>
      <c r="AC155" s="72">
        <v>117</v>
      </c>
      <c r="AD155" s="72">
        <v>0</v>
      </c>
      <c r="AE155" s="102">
        <v>2337.4</v>
      </c>
      <c r="AF155" s="77">
        <f t="shared" si="34"/>
        <v>0</v>
      </c>
      <c r="AG155" s="72">
        <f>AG156+AG157+AG158+AG159</f>
        <v>0</v>
      </c>
      <c r="AH155" s="72">
        <f t="shared" ref="AH155:AJ155" si="37">AH156+AH157+AH158+AH159</f>
        <v>0</v>
      </c>
      <c r="AI155" s="72">
        <f t="shared" si="37"/>
        <v>0</v>
      </c>
      <c r="AJ155" s="73">
        <f t="shared" si="37"/>
        <v>0</v>
      </c>
      <c r="AK155" s="77">
        <f t="shared" si="36"/>
        <v>119027.6</v>
      </c>
      <c r="AL155" s="72">
        <f t="shared" si="36"/>
        <v>116573.2</v>
      </c>
      <c r="AM155" s="72">
        <f t="shared" si="36"/>
        <v>117</v>
      </c>
      <c r="AN155" s="72">
        <f t="shared" si="36"/>
        <v>0</v>
      </c>
      <c r="AO155" s="73">
        <f t="shared" si="36"/>
        <v>2337.4</v>
      </c>
    </row>
    <row r="156" spans="1:41" s="115" customFormat="1" ht="13.5" customHeight="1">
      <c r="A156" s="70" t="s">
        <v>98</v>
      </c>
      <c r="B156" s="71">
        <v>19</v>
      </c>
      <c r="C156" s="71">
        <v>3</v>
      </c>
      <c r="D156" s="71">
        <v>50</v>
      </c>
      <c r="E156" s="71">
        <v>2</v>
      </c>
      <c r="F156" s="71" t="s">
        <v>24</v>
      </c>
      <c r="G156" s="72">
        <v>33262.699999999997</v>
      </c>
      <c r="H156" s="72">
        <v>30925.3</v>
      </c>
      <c r="I156" s="72">
        <v>0</v>
      </c>
      <c r="J156" s="72">
        <v>0</v>
      </c>
      <c r="K156" s="73">
        <v>2337.4</v>
      </c>
      <c r="L156" s="113">
        <v>-400</v>
      </c>
      <c r="M156" s="114">
        <v>-400</v>
      </c>
      <c r="N156" s="63"/>
      <c r="O156" s="63"/>
      <c r="P156" s="64"/>
      <c r="Q156" s="77">
        <f t="shared" si="31"/>
        <v>32862.699999999997</v>
      </c>
      <c r="R156" s="72">
        <f t="shared" si="31"/>
        <v>30525.3</v>
      </c>
      <c r="S156" s="72">
        <f t="shared" si="31"/>
        <v>0</v>
      </c>
      <c r="T156" s="72">
        <f t="shared" si="31"/>
        <v>0</v>
      </c>
      <c r="U156" s="73">
        <f t="shared" si="31"/>
        <v>2337.4</v>
      </c>
      <c r="V156" s="77">
        <f t="shared" si="35"/>
        <v>0</v>
      </c>
      <c r="W156" s="72">
        <f t="shared" si="35"/>
        <v>0</v>
      </c>
      <c r="X156" s="72">
        <f t="shared" si="35"/>
        <v>0</v>
      </c>
      <c r="Y156" s="72">
        <f t="shared" si="35"/>
        <v>0</v>
      </c>
      <c r="Z156" s="73">
        <f t="shared" si="35"/>
        <v>0</v>
      </c>
      <c r="AA156" s="77">
        <v>32862.699999999997</v>
      </c>
      <c r="AB156" s="72">
        <v>30525.3</v>
      </c>
      <c r="AC156" s="72">
        <v>0</v>
      </c>
      <c r="AD156" s="72">
        <v>0</v>
      </c>
      <c r="AE156" s="102">
        <v>2337.4</v>
      </c>
      <c r="AF156" s="77">
        <f t="shared" si="34"/>
        <v>0</v>
      </c>
      <c r="AG156" s="72"/>
      <c r="AH156" s="72"/>
      <c r="AI156" s="72"/>
      <c r="AJ156" s="73"/>
      <c r="AK156" s="77">
        <f t="shared" si="36"/>
        <v>32862.699999999997</v>
      </c>
      <c r="AL156" s="72">
        <f t="shared" si="36"/>
        <v>30525.3</v>
      </c>
      <c r="AM156" s="72">
        <f t="shared" si="36"/>
        <v>0</v>
      </c>
      <c r="AN156" s="72">
        <f t="shared" si="36"/>
        <v>0</v>
      </c>
      <c r="AO156" s="73">
        <f t="shared" si="36"/>
        <v>2337.4</v>
      </c>
    </row>
    <row r="157" spans="1:41" ht="13.5" customHeight="1">
      <c r="A157" s="70" t="s">
        <v>99</v>
      </c>
      <c r="B157" s="71">
        <v>19</v>
      </c>
      <c r="C157" s="71">
        <v>3</v>
      </c>
      <c r="D157" s="71">
        <v>50</v>
      </c>
      <c r="E157" s="71">
        <v>4</v>
      </c>
      <c r="F157" s="71" t="s">
        <v>24</v>
      </c>
      <c r="G157" s="72">
        <v>73648.800000000003</v>
      </c>
      <c r="H157" s="72">
        <v>73648.800000000003</v>
      </c>
      <c r="I157" s="72">
        <v>0</v>
      </c>
      <c r="J157" s="72">
        <v>0</v>
      </c>
      <c r="K157" s="73">
        <v>0</v>
      </c>
      <c r="L157" s="113">
        <v>7740</v>
      </c>
      <c r="M157" s="114">
        <v>7740</v>
      </c>
      <c r="N157" s="63"/>
      <c r="O157" s="63"/>
      <c r="P157" s="64"/>
      <c r="Q157" s="77">
        <f t="shared" si="31"/>
        <v>81388.800000000003</v>
      </c>
      <c r="R157" s="72">
        <f t="shared" si="31"/>
        <v>81388.800000000003</v>
      </c>
      <c r="S157" s="72">
        <f t="shared" si="31"/>
        <v>0</v>
      </c>
      <c r="T157" s="72">
        <f t="shared" si="31"/>
        <v>0</v>
      </c>
      <c r="U157" s="73">
        <f t="shared" si="31"/>
        <v>0</v>
      </c>
      <c r="V157" s="77">
        <f t="shared" si="35"/>
        <v>-7740</v>
      </c>
      <c r="W157" s="72">
        <f t="shared" si="35"/>
        <v>-7740</v>
      </c>
      <c r="X157" s="72">
        <f t="shared" si="35"/>
        <v>0</v>
      </c>
      <c r="Y157" s="72">
        <f t="shared" si="35"/>
        <v>0</v>
      </c>
      <c r="Z157" s="73">
        <f t="shared" si="35"/>
        <v>0</v>
      </c>
      <c r="AA157" s="77">
        <v>73648.800000000003</v>
      </c>
      <c r="AB157" s="72">
        <v>73648.800000000003</v>
      </c>
      <c r="AC157" s="72">
        <v>0</v>
      </c>
      <c r="AD157" s="72">
        <v>0</v>
      </c>
      <c r="AE157" s="102">
        <v>0</v>
      </c>
      <c r="AF157" s="77">
        <f t="shared" si="34"/>
        <v>0</v>
      </c>
      <c r="AG157" s="72"/>
      <c r="AH157" s="72"/>
      <c r="AI157" s="72"/>
      <c r="AJ157" s="73"/>
      <c r="AK157" s="77">
        <f t="shared" si="36"/>
        <v>73648.800000000003</v>
      </c>
      <c r="AL157" s="72">
        <f t="shared" si="36"/>
        <v>73648.800000000003</v>
      </c>
      <c r="AM157" s="72">
        <f t="shared" si="36"/>
        <v>0</v>
      </c>
      <c r="AN157" s="72">
        <f t="shared" si="36"/>
        <v>0</v>
      </c>
      <c r="AO157" s="73">
        <f t="shared" si="36"/>
        <v>0</v>
      </c>
    </row>
    <row r="158" spans="1:41" s="115" customFormat="1" ht="13.5" customHeight="1">
      <c r="A158" s="70" t="s">
        <v>100</v>
      </c>
      <c r="B158" s="71">
        <v>19</v>
      </c>
      <c r="C158" s="71">
        <v>3</v>
      </c>
      <c r="D158" s="71">
        <v>50</v>
      </c>
      <c r="E158" s="71">
        <v>8</v>
      </c>
      <c r="F158" s="71" t="s">
        <v>24</v>
      </c>
      <c r="G158" s="72">
        <v>6748.1</v>
      </c>
      <c r="H158" s="72">
        <v>6748.1</v>
      </c>
      <c r="I158" s="72">
        <v>0</v>
      </c>
      <c r="J158" s="72">
        <v>0</v>
      </c>
      <c r="K158" s="73">
        <v>0</v>
      </c>
      <c r="L158" s="113">
        <v>400</v>
      </c>
      <c r="M158" s="114">
        <v>400</v>
      </c>
      <c r="N158" s="63"/>
      <c r="O158" s="63"/>
      <c r="P158" s="64"/>
      <c r="Q158" s="77">
        <f t="shared" si="31"/>
        <v>7148.1</v>
      </c>
      <c r="R158" s="72">
        <f t="shared" si="31"/>
        <v>7148.1</v>
      </c>
      <c r="S158" s="72">
        <f t="shared" si="31"/>
        <v>0</v>
      </c>
      <c r="T158" s="72">
        <f t="shared" si="31"/>
        <v>0</v>
      </c>
      <c r="U158" s="73">
        <f t="shared" si="31"/>
        <v>0</v>
      </c>
      <c r="V158" s="77">
        <f t="shared" si="35"/>
        <v>0</v>
      </c>
      <c r="W158" s="72">
        <f t="shared" si="35"/>
        <v>0</v>
      </c>
      <c r="X158" s="72">
        <f t="shared" si="35"/>
        <v>0</v>
      </c>
      <c r="Y158" s="72">
        <f t="shared" si="35"/>
        <v>0</v>
      </c>
      <c r="Z158" s="73">
        <f t="shared" si="35"/>
        <v>0</v>
      </c>
      <c r="AA158" s="77">
        <v>7148.1</v>
      </c>
      <c r="AB158" s="72">
        <v>7148.1</v>
      </c>
      <c r="AC158" s="72">
        <v>0</v>
      </c>
      <c r="AD158" s="72">
        <v>0</v>
      </c>
      <c r="AE158" s="102">
        <v>0</v>
      </c>
      <c r="AF158" s="77">
        <f t="shared" si="34"/>
        <v>0</v>
      </c>
      <c r="AG158" s="72"/>
      <c r="AH158" s="72"/>
      <c r="AI158" s="72"/>
      <c r="AJ158" s="73"/>
      <c r="AK158" s="77">
        <f t="shared" si="36"/>
        <v>7148.1</v>
      </c>
      <c r="AL158" s="72">
        <f t="shared" si="36"/>
        <v>7148.1</v>
      </c>
      <c r="AM158" s="72">
        <f t="shared" si="36"/>
        <v>0</v>
      </c>
      <c r="AN158" s="72">
        <f t="shared" si="36"/>
        <v>0</v>
      </c>
      <c r="AO158" s="73">
        <f t="shared" si="36"/>
        <v>0</v>
      </c>
    </row>
    <row r="159" spans="1:41" ht="13.5" customHeight="1">
      <c r="A159" s="70" t="s">
        <v>101</v>
      </c>
      <c r="B159" s="71">
        <v>19</v>
      </c>
      <c r="C159" s="71">
        <v>3</v>
      </c>
      <c r="D159" s="71">
        <v>50</v>
      </c>
      <c r="E159" s="71">
        <v>11</v>
      </c>
      <c r="F159" s="71" t="s">
        <v>24</v>
      </c>
      <c r="G159" s="72">
        <v>5368</v>
      </c>
      <c r="H159" s="72">
        <v>5251</v>
      </c>
      <c r="I159" s="72">
        <v>117</v>
      </c>
      <c r="J159" s="72">
        <v>0</v>
      </c>
      <c r="K159" s="73">
        <v>0</v>
      </c>
      <c r="L159" s="62"/>
      <c r="M159" s="63"/>
      <c r="N159" s="63"/>
      <c r="O159" s="63"/>
      <c r="P159" s="64"/>
      <c r="Q159" s="77">
        <f t="shared" si="31"/>
        <v>5368</v>
      </c>
      <c r="R159" s="72">
        <f t="shared" si="31"/>
        <v>5251</v>
      </c>
      <c r="S159" s="72">
        <f t="shared" si="31"/>
        <v>117</v>
      </c>
      <c r="T159" s="72">
        <f t="shared" si="31"/>
        <v>0</v>
      </c>
      <c r="U159" s="73">
        <f t="shared" si="31"/>
        <v>0</v>
      </c>
      <c r="V159" s="77">
        <f t="shared" si="35"/>
        <v>0</v>
      </c>
      <c r="W159" s="72">
        <f t="shared" si="35"/>
        <v>0</v>
      </c>
      <c r="X159" s="72">
        <f t="shared" si="35"/>
        <v>0</v>
      </c>
      <c r="Y159" s="72">
        <f t="shared" si="35"/>
        <v>0</v>
      </c>
      <c r="Z159" s="73">
        <f t="shared" si="35"/>
        <v>0</v>
      </c>
      <c r="AA159" s="77">
        <v>5368</v>
      </c>
      <c r="AB159" s="72">
        <v>5251</v>
      </c>
      <c r="AC159" s="72">
        <v>117</v>
      </c>
      <c r="AD159" s="72">
        <v>0</v>
      </c>
      <c r="AE159" s="102">
        <v>0</v>
      </c>
      <c r="AF159" s="77">
        <f t="shared" si="34"/>
        <v>0</v>
      </c>
      <c r="AG159" s="72"/>
      <c r="AH159" s="72"/>
      <c r="AI159" s="72"/>
      <c r="AJ159" s="73"/>
      <c r="AK159" s="77">
        <f t="shared" si="36"/>
        <v>5368</v>
      </c>
      <c r="AL159" s="72">
        <f t="shared" si="36"/>
        <v>5251</v>
      </c>
      <c r="AM159" s="72">
        <f t="shared" si="36"/>
        <v>117</v>
      </c>
      <c r="AN159" s="72">
        <f t="shared" si="36"/>
        <v>0</v>
      </c>
      <c r="AO159" s="73">
        <f t="shared" si="36"/>
        <v>0</v>
      </c>
    </row>
    <row r="160" spans="1:41" ht="13.5" customHeight="1">
      <c r="A160" s="70" t="s">
        <v>102</v>
      </c>
      <c r="B160" s="71">
        <v>19</v>
      </c>
      <c r="C160" s="71">
        <v>3</v>
      </c>
      <c r="D160" s="71">
        <v>60</v>
      </c>
      <c r="E160" s="71" t="s">
        <v>23</v>
      </c>
      <c r="F160" s="71" t="s">
        <v>24</v>
      </c>
      <c r="G160" s="72">
        <v>271.7</v>
      </c>
      <c r="H160" s="72">
        <v>271.7</v>
      </c>
      <c r="I160" s="72">
        <v>0</v>
      </c>
      <c r="J160" s="72">
        <v>0</v>
      </c>
      <c r="K160" s="73">
        <v>0</v>
      </c>
      <c r="L160" s="62"/>
      <c r="M160" s="63"/>
      <c r="N160" s="63"/>
      <c r="O160" s="63"/>
      <c r="P160" s="64"/>
      <c r="Q160" s="77">
        <f t="shared" ref="Q160:U212" si="38">G160+L160</f>
        <v>271.7</v>
      </c>
      <c r="R160" s="72">
        <f t="shared" si="38"/>
        <v>271.7</v>
      </c>
      <c r="S160" s="72">
        <f t="shared" si="38"/>
        <v>0</v>
      </c>
      <c r="T160" s="72">
        <f t="shared" si="38"/>
        <v>0</v>
      </c>
      <c r="U160" s="73">
        <f t="shared" si="38"/>
        <v>0</v>
      </c>
      <c r="V160" s="77">
        <f t="shared" si="35"/>
        <v>0</v>
      </c>
      <c r="W160" s="72">
        <f t="shared" si="35"/>
        <v>0</v>
      </c>
      <c r="X160" s="72">
        <f t="shared" si="35"/>
        <v>0</v>
      </c>
      <c r="Y160" s="72">
        <f t="shared" si="35"/>
        <v>0</v>
      </c>
      <c r="Z160" s="73">
        <f t="shared" si="35"/>
        <v>0</v>
      </c>
      <c r="AA160" s="77">
        <v>271.7</v>
      </c>
      <c r="AB160" s="72">
        <v>271.7</v>
      </c>
      <c r="AC160" s="72">
        <v>0</v>
      </c>
      <c r="AD160" s="72">
        <v>0</v>
      </c>
      <c r="AE160" s="102">
        <v>0</v>
      </c>
      <c r="AF160" s="77">
        <f t="shared" si="34"/>
        <v>0</v>
      </c>
      <c r="AG160" s="72">
        <f>AG161</f>
        <v>0</v>
      </c>
      <c r="AH160" s="72">
        <f t="shared" ref="AH160:AJ160" si="39">AH161</f>
        <v>0</v>
      </c>
      <c r="AI160" s="72">
        <f t="shared" si="39"/>
        <v>0</v>
      </c>
      <c r="AJ160" s="73">
        <f t="shared" si="39"/>
        <v>0</v>
      </c>
      <c r="AK160" s="77">
        <f t="shared" si="36"/>
        <v>271.7</v>
      </c>
      <c r="AL160" s="72">
        <f t="shared" si="36"/>
        <v>271.7</v>
      </c>
      <c r="AM160" s="72">
        <f t="shared" si="36"/>
        <v>0</v>
      </c>
      <c r="AN160" s="72">
        <f t="shared" si="36"/>
        <v>0</v>
      </c>
      <c r="AO160" s="73">
        <f t="shared" si="36"/>
        <v>0</v>
      </c>
    </row>
    <row r="161" spans="1:41" ht="13.5" customHeight="1">
      <c r="A161" s="70" t="s">
        <v>103</v>
      </c>
      <c r="B161" s="71">
        <v>19</v>
      </c>
      <c r="C161" s="71">
        <v>3</v>
      </c>
      <c r="D161" s="71">
        <v>60</v>
      </c>
      <c r="E161" s="71">
        <v>2</v>
      </c>
      <c r="F161" s="71" t="s">
        <v>24</v>
      </c>
      <c r="G161" s="72">
        <v>271.7</v>
      </c>
      <c r="H161" s="72">
        <v>271.7</v>
      </c>
      <c r="I161" s="72">
        <v>0</v>
      </c>
      <c r="J161" s="72">
        <v>0</v>
      </c>
      <c r="K161" s="73">
        <v>0</v>
      </c>
      <c r="L161" s="62"/>
      <c r="M161" s="63"/>
      <c r="N161" s="63"/>
      <c r="O161" s="63"/>
      <c r="P161" s="64"/>
      <c r="Q161" s="77">
        <f t="shared" si="38"/>
        <v>271.7</v>
      </c>
      <c r="R161" s="72">
        <f t="shared" si="38"/>
        <v>271.7</v>
      </c>
      <c r="S161" s="72">
        <f t="shared" si="38"/>
        <v>0</v>
      </c>
      <c r="T161" s="72">
        <f t="shared" si="38"/>
        <v>0</v>
      </c>
      <c r="U161" s="73">
        <f t="shared" si="38"/>
        <v>0</v>
      </c>
      <c r="V161" s="77">
        <f t="shared" si="35"/>
        <v>0</v>
      </c>
      <c r="W161" s="72">
        <f t="shared" si="35"/>
        <v>0</v>
      </c>
      <c r="X161" s="72">
        <f t="shared" si="35"/>
        <v>0</v>
      </c>
      <c r="Y161" s="72">
        <f t="shared" si="35"/>
        <v>0</v>
      </c>
      <c r="Z161" s="73">
        <f t="shared" si="35"/>
        <v>0</v>
      </c>
      <c r="AA161" s="77">
        <v>271.7</v>
      </c>
      <c r="AB161" s="72">
        <v>271.7</v>
      </c>
      <c r="AC161" s="72">
        <v>0</v>
      </c>
      <c r="AD161" s="72">
        <v>0</v>
      </c>
      <c r="AE161" s="102">
        <v>0</v>
      </c>
      <c r="AF161" s="77">
        <f t="shared" si="34"/>
        <v>0</v>
      </c>
      <c r="AG161" s="72"/>
      <c r="AH161" s="72"/>
      <c r="AI161" s="72"/>
      <c r="AJ161" s="73"/>
      <c r="AK161" s="77">
        <f t="shared" si="36"/>
        <v>271.7</v>
      </c>
      <c r="AL161" s="72">
        <f t="shared" si="36"/>
        <v>271.7</v>
      </c>
      <c r="AM161" s="72">
        <f t="shared" si="36"/>
        <v>0</v>
      </c>
      <c r="AN161" s="72">
        <f t="shared" si="36"/>
        <v>0</v>
      </c>
      <c r="AO161" s="73">
        <f t="shared" si="36"/>
        <v>0</v>
      </c>
    </row>
    <row r="162" spans="1:41" ht="13.5" customHeight="1">
      <c r="A162" s="70" t="s">
        <v>104</v>
      </c>
      <c r="B162" s="71">
        <v>19</v>
      </c>
      <c r="C162" s="71">
        <v>3</v>
      </c>
      <c r="D162" s="71">
        <v>68</v>
      </c>
      <c r="E162" s="71" t="s">
        <v>23</v>
      </c>
      <c r="F162" s="71" t="s">
        <v>24</v>
      </c>
      <c r="G162" s="72">
        <v>14297.5</v>
      </c>
      <c r="H162" s="72">
        <v>14297.5</v>
      </c>
      <c r="I162" s="72">
        <v>0</v>
      </c>
      <c r="J162" s="72">
        <v>0</v>
      </c>
      <c r="K162" s="73">
        <v>0</v>
      </c>
      <c r="L162" s="62"/>
      <c r="M162" s="63"/>
      <c r="N162" s="63"/>
      <c r="O162" s="63"/>
      <c r="P162" s="64"/>
      <c r="Q162" s="77">
        <f t="shared" si="38"/>
        <v>14297.5</v>
      </c>
      <c r="R162" s="72">
        <f t="shared" si="38"/>
        <v>14297.5</v>
      </c>
      <c r="S162" s="72">
        <f t="shared" si="38"/>
        <v>0</v>
      </c>
      <c r="T162" s="72">
        <f t="shared" si="38"/>
        <v>0</v>
      </c>
      <c r="U162" s="73">
        <f t="shared" si="38"/>
        <v>0</v>
      </c>
      <c r="V162" s="77">
        <f t="shared" si="35"/>
        <v>0</v>
      </c>
      <c r="W162" s="72">
        <f t="shared" si="35"/>
        <v>0</v>
      </c>
      <c r="X162" s="72">
        <f t="shared" si="35"/>
        <v>0</v>
      </c>
      <c r="Y162" s="72">
        <f t="shared" si="35"/>
        <v>0</v>
      </c>
      <c r="Z162" s="73">
        <f t="shared" si="35"/>
        <v>0</v>
      </c>
      <c r="AA162" s="77">
        <v>14297.5</v>
      </c>
      <c r="AB162" s="72">
        <v>14297.5</v>
      </c>
      <c r="AC162" s="72">
        <v>0</v>
      </c>
      <c r="AD162" s="72">
        <v>0</v>
      </c>
      <c r="AE162" s="102">
        <v>0</v>
      </c>
      <c r="AF162" s="77">
        <f t="shared" si="34"/>
        <v>0</v>
      </c>
      <c r="AG162" s="72">
        <f>AG163+AG164+AG165</f>
        <v>0</v>
      </c>
      <c r="AH162" s="72">
        <f t="shared" ref="AH162:AJ162" si="40">AH163+AH164+AH165</f>
        <v>0</v>
      </c>
      <c r="AI162" s="72">
        <f t="shared" si="40"/>
        <v>0</v>
      </c>
      <c r="AJ162" s="73">
        <f t="shared" si="40"/>
        <v>0</v>
      </c>
      <c r="AK162" s="77">
        <f t="shared" si="36"/>
        <v>14297.5</v>
      </c>
      <c r="AL162" s="72">
        <f t="shared" si="36"/>
        <v>14297.5</v>
      </c>
      <c r="AM162" s="72">
        <f t="shared" si="36"/>
        <v>0</v>
      </c>
      <c r="AN162" s="72">
        <f t="shared" si="36"/>
        <v>0</v>
      </c>
      <c r="AO162" s="73">
        <f t="shared" si="36"/>
        <v>0</v>
      </c>
    </row>
    <row r="163" spans="1:41" ht="13.5" customHeight="1">
      <c r="A163" s="70" t="s">
        <v>105</v>
      </c>
      <c r="B163" s="71">
        <v>19</v>
      </c>
      <c r="C163" s="71">
        <v>3</v>
      </c>
      <c r="D163" s="71">
        <v>68</v>
      </c>
      <c r="E163" s="71">
        <v>2</v>
      </c>
      <c r="F163" s="71" t="s">
        <v>24</v>
      </c>
      <c r="G163" s="72">
        <v>4900</v>
      </c>
      <c r="H163" s="72">
        <v>4900</v>
      </c>
      <c r="I163" s="72">
        <v>0</v>
      </c>
      <c r="J163" s="72">
        <v>0</v>
      </c>
      <c r="K163" s="73">
        <v>0</v>
      </c>
      <c r="L163" s="62"/>
      <c r="M163" s="63"/>
      <c r="N163" s="63"/>
      <c r="O163" s="63"/>
      <c r="P163" s="64"/>
      <c r="Q163" s="77">
        <f t="shared" si="38"/>
        <v>4900</v>
      </c>
      <c r="R163" s="72">
        <f t="shared" si="38"/>
        <v>4900</v>
      </c>
      <c r="S163" s="72">
        <f t="shared" si="38"/>
        <v>0</v>
      </c>
      <c r="T163" s="72">
        <f t="shared" si="38"/>
        <v>0</v>
      </c>
      <c r="U163" s="73">
        <f t="shared" si="38"/>
        <v>0</v>
      </c>
      <c r="V163" s="77">
        <f t="shared" si="35"/>
        <v>0</v>
      </c>
      <c r="W163" s="72">
        <f t="shared" si="35"/>
        <v>0</v>
      </c>
      <c r="X163" s="72">
        <f t="shared" si="35"/>
        <v>0</v>
      </c>
      <c r="Y163" s="72">
        <f t="shared" si="35"/>
        <v>0</v>
      </c>
      <c r="Z163" s="73">
        <f t="shared" si="35"/>
        <v>0</v>
      </c>
      <c r="AA163" s="77">
        <v>4900</v>
      </c>
      <c r="AB163" s="72">
        <v>4900</v>
      </c>
      <c r="AC163" s="72">
        <v>0</v>
      </c>
      <c r="AD163" s="72">
        <v>0</v>
      </c>
      <c r="AE163" s="102">
        <v>0</v>
      </c>
      <c r="AF163" s="77">
        <f t="shared" si="34"/>
        <v>0</v>
      </c>
      <c r="AG163" s="72"/>
      <c r="AH163" s="72"/>
      <c r="AI163" s="72"/>
      <c r="AJ163" s="73"/>
      <c r="AK163" s="77">
        <f t="shared" si="36"/>
        <v>4900</v>
      </c>
      <c r="AL163" s="72">
        <f t="shared" si="36"/>
        <v>4900</v>
      </c>
      <c r="AM163" s="72">
        <f t="shared" si="36"/>
        <v>0</v>
      </c>
      <c r="AN163" s="72">
        <f t="shared" si="36"/>
        <v>0</v>
      </c>
      <c r="AO163" s="73">
        <f t="shared" si="36"/>
        <v>0</v>
      </c>
    </row>
    <row r="164" spans="1:41" ht="13.5" customHeight="1">
      <c r="A164" s="70" t="s">
        <v>106</v>
      </c>
      <c r="B164" s="71">
        <v>19</v>
      </c>
      <c r="C164" s="71">
        <v>3</v>
      </c>
      <c r="D164" s="71">
        <v>68</v>
      </c>
      <c r="E164" s="71">
        <v>4</v>
      </c>
      <c r="F164" s="71" t="s">
        <v>24</v>
      </c>
      <c r="G164" s="72">
        <v>7397.5</v>
      </c>
      <c r="H164" s="72">
        <v>7397.5</v>
      </c>
      <c r="I164" s="72">
        <v>0</v>
      </c>
      <c r="J164" s="72">
        <v>0</v>
      </c>
      <c r="K164" s="73">
        <v>0</v>
      </c>
      <c r="L164" s="62"/>
      <c r="M164" s="63"/>
      <c r="N164" s="63"/>
      <c r="O164" s="63"/>
      <c r="P164" s="64"/>
      <c r="Q164" s="77">
        <f t="shared" si="38"/>
        <v>7397.5</v>
      </c>
      <c r="R164" s="72">
        <f t="shared" si="38"/>
        <v>7397.5</v>
      </c>
      <c r="S164" s="72">
        <f t="shared" si="38"/>
        <v>0</v>
      </c>
      <c r="T164" s="72">
        <f t="shared" si="38"/>
        <v>0</v>
      </c>
      <c r="U164" s="73">
        <f t="shared" si="38"/>
        <v>0</v>
      </c>
      <c r="V164" s="77">
        <f t="shared" si="35"/>
        <v>0</v>
      </c>
      <c r="W164" s="72">
        <f t="shared" si="35"/>
        <v>0</v>
      </c>
      <c r="X164" s="72">
        <f t="shared" si="35"/>
        <v>0</v>
      </c>
      <c r="Y164" s="72">
        <f t="shared" si="35"/>
        <v>0</v>
      </c>
      <c r="Z164" s="73">
        <f t="shared" si="35"/>
        <v>0</v>
      </c>
      <c r="AA164" s="77">
        <v>7397.5</v>
      </c>
      <c r="AB164" s="72">
        <v>7397.5</v>
      </c>
      <c r="AC164" s="72">
        <v>0</v>
      </c>
      <c r="AD164" s="72">
        <v>0</v>
      </c>
      <c r="AE164" s="102">
        <v>0</v>
      </c>
      <c r="AF164" s="77">
        <f t="shared" si="34"/>
        <v>0</v>
      </c>
      <c r="AG164" s="72"/>
      <c r="AH164" s="72"/>
      <c r="AI164" s="72"/>
      <c r="AJ164" s="73"/>
      <c r="AK164" s="77">
        <f t="shared" si="36"/>
        <v>7397.5</v>
      </c>
      <c r="AL164" s="72">
        <f t="shared" si="36"/>
        <v>7397.5</v>
      </c>
      <c r="AM164" s="72">
        <f t="shared" si="36"/>
        <v>0</v>
      </c>
      <c r="AN164" s="72">
        <f t="shared" si="36"/>
        <v>0</v>
      </c>
      <c r="AO164" s="73">
        <f t="shared" si="36"/>
        <v>0</v>
      </c>
    </row>
    <row r="165" spans="1:41" ht="13.5" customHeight="1">
      <c r="A165" s="70" t="s">
        <v>107</v>
      </c>
      <c r="B165" s="71">
        <v>19</v>
      </c>
      <c r="C165" s="71">
        <v>3</v>
      </c>
      <c r="D165" s="71">
        <v>68</v>
      </c>
      <c r="E165" s="71">
        <v>5</v>
      </c>
      <c r="F165" s="71" t="s">
        <v>24</v>
      </c>
      <c r="G165" s="72">
        <v>2000</v>
      </c>
      <c r="H165" s="72">
        <v>2000</v>
      </c>
      <c r="I165" s="72">
        <v>0</v>
      </c>
      <c r="J165" s="72">
        <v>0</v>
      </c>
      <c r="K165" s="73">
        <v>0</v>
      </c>
      <c r="L165" s="62"/>
      <c r="M165" s="63"/>
      <c r="N165" s="63"/>
      <c r="O165" s="63"/>
      <c r="P165" s="64"/>
      <c r="Q165" s="77">
        <f t="shared" si="38"/>
        <v>2000</v>
      </c>
      <c r="R165" s="72">
        <f t="shared" si="38"/>
        <v>2000</v>
      </c>
      <c r="S165" s="72">
        <f t="shared" si="38"/>
        <v>0</v>
      </c>
      <c r="T165" s="72">
        <f t="shared" si="38"/>
        <v>0</v>
      </c>
      <c r="U165" s="73">
        <f t="shared" si="38"/>
        <v>0</v>
      </c>
      <c r="V165" s="77">
        <f t="shared" si="35"/>
        <v>0</v>
      </c>
      <c r="W165" s="72">
        <f t="shared" si="35"/>
        <v>0</v>
      </c>
      <c r="X165" s="72">
        <f t="shared" si="35"/>
        <v>0</v>
      </c>
      <c r="Y165" s="72">
        <f t="shared" si="35"/>
        <v>0</v>
      </c>
      <c r="Z165" s="73">
        <f t="shared" si="35"/>
        <v>0</v>
      </c>
      <c r="AA165" s="77">
        <v>2000</v>
      </c>
      <c r="AB165" s="72">
        <v>2000</v>
      </c>
      <c r="AC165" s="72">
        <v>0</v>
      </c>
      <c r="AD165" s="72">
        <v>0</v>
      </c>
      <c r="AE165" s="102">
        <v>0</v>
      </c>
      <c r="AF165" s="77">
        <f>AG165+AH165+AI165+AJ165</f>
        <v>0</v>
      </c>
      <c r="AG165" s="72"/>
      <c r="AH165" s="72"/>
      <c r="AI165" s="72"/>
      <c r="AJ165" s="73"/>
      <c r="AK165" s="77">
        <f t="shared" si="36"/>
        <v>2000</v>
      </c>
      <c r="AL165" s="72">
        <f t="shared" si="36"/>
        <v>2000</v>
      </c>
      <c r="AM165" s="72">
        <f t="shared" si="36"/>
        <v>0</v>
      </c>
      <c r="AN165" s="72">
        <f t="shared" si="36"/>
        <v>0</v>
      </c>
      <c r="AO165" s="73">
        <f t="shared" si="36"/>
        <v>0</v>
      </c>
    </row>
    <row r="166" spans="1:41" ht="20.25" customHeight="1">
      <c r="A166" s="93" t="s">
        <v>108</v>
      </c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6"/>
    </row>
    <row r="167" spans="1:41" s="57" customFormat="1" ht="13.5" customHeight="1">
      <c r="A167" s="58" t="s">
        <v>22</v>
      </c>
      <c r="B167" s="59" t="s">
        <v>23</v>
      </c>
      <c r="C167" s="59" t="s">
        <v>23</v>
      </c>
      <c r="D167" s="59" t="s">
        <v>24</v>
      </c>
      <c r="E167" s="59" t="s">
        <v>23</v>
      </c>
      <c r="F167" s="59" t="s">
        <v>24</v>
      </c>
      <c r="G167" s="60">
        <v>726889.4</v>
      </c>
      <c r="H167" s="60">
        <v>653360.69999999995</v>
      </c>
      <c r="I167" s="60">
        <v>45204.1</v>
      </c>
      <c r="J167" s="60">
        <v>0</v>
      </c>
      <c r="K167" s="61">
        <v>28324.6</v>
      </c>
      <c r="L167" s="49"/>
      <c r="M167" s="50"/>
      <c r="N167" s="50"/>
      <c r="O167" s="50"/>
      <c r="P167" s="51"/>
      <c r="Q167" s="65">
        <f t="shared" si="38"/>
        <v>726889.4</v>
      </c>
      <c r="R167" s="60">
        <f t="shared" si="38"/>
        <v>653360.69999999995</v>
      </c>
      <c r="S167" s="60">
        <f t="shared" si="38"/>
        <v>45204.1</v>
      </c>
      <c r="T167" s="60">
        <f t="shared" si="38"/>
        <v>0</v>
      </c>
      <c r="U167" s="61">
        <f t="shared" si="38"/>
        <v>28324.6</v>
      </c>
      <c r="V167" s="65">
        <f>AA167-Q167</f>
        <v>8325.2999999999302</v>
      </c>
      <c r="W167" s="60">
        <f t="shared" ref="W167:Z182" si="41">AB167-R167</f>
        <v>7648.6000000000931</v>
      </c>
      <c r="X167" s="60">
        <f t="shared" si="41"/>
        <v>676.70000000000437</v>
      </c>
      <c r="Y167" s="60">
        <f t="shared" si="41"/>
        <v>0</v>
      </c>
      <c r="Z167" s="61">
        <f t="shared" si="41"/>
        <v>0</v>
      </c>
      <c r="AA167" s="65">
        <v>735214.7</v>
      </c>
      <c r="AB167" s="60">
        <v>661009.30000000005</v>
      </c>
      <c r="AC167" s="60">
        <v>45880.800000000003</v>
      </c>
      <c r="AD167" s="60">
        <v>0</v>
      </c>
      <c r="AE167" s="97">
        <v>28324.6</v>
      </c>
      <c r="AF167" s="65">
        <f t="shared" ref="AF167:AF178" si="42">AG167+AH167+AI167+AJ167</f>
        <v>-1000</v>
      </c>
      <c r="AG167" s="60">
        <f>AG168+AG170</f>
        <v>-1000</v>
      </c>
      <c r="AH167" s="60"/>
      <c r="AI167" s="60"/>
      <c r="AJ167" s="61"/>
      <c r="AK167" s="65">
        <f t="shared" si="36"/>
        <v>734214.7</v>
      </c>
      <c r="AL167" s="60">
        <f t="shared" si="36"/>
        <v>660009.30000000005</v>
      </c>
      <c r="AM167" s="60">
        <f t="shared" si="36"/>
        <v>45880.800000000003</v>
      </c>
      <c r="AN167" s="60">
        <f t="shared" si="36"/>
        <v>0</v>
      </c>
      <c r="AO167" s="61">
        <f t="shared" si="36"/>
        <v>28324.6</v>
      </c>
    </row>
    <row r="168" spans="1:41" ht="13.5" customHeight="1">
      <c r="A168" s="70" t="s">
        <v>26</v>
      </c>
      <c r="B168" s="71" t="s">
        <v>23</v>
      </c>
      <c r="C168" s="71" t="s">
        <v>23</v>
      </c>
      <c r="D168" s="71" t="s">
        <v>24</v>
      </c>
      <c r="E168" s="71" t="s">
        <v>23</v>
      </c>
      <c r="F168" s="71">
        <v>100</v>
      </c>
      <c r="G168" s="72">
        <v>672902.1</v>
      </c>
      <c r="H168" s="72">
        <v>627908.69999999995</v>
      </c>
      <c r="I168" s="72">
        <v>44993.4</v>
      </c>
      <c r="J168" s="72">
        <v>0</v>
      </c>
      <c r="K168" s="73">
        <v>0</v>
      </c>
      <c r="L168" s="62"/>
      <c r="M168" s="63"/>
      <c r="N168" s="63"/>
      <c r="O168" s="63"/>
      <c r="P168" s="64"/>
      <c r="Q168" s="77">
        <f t="shared" si="38"/>
        <v>672902.1</v>
      </c>
      <c r="R168" s="72">
        <f t="shared" si="38"/>
        <v>627908.69999999995</v>
      </c>
      <c r="S168" s="72">
        <f t="shared" si="38"/>
        <v>44993.4</v>
      </c>
      <c r="T168" s="72">
        <f t="shared" si="38"/>
        <v>0</v>
      </c>
      <c r="U168" s="73">
        <f t="shared" si="38"/>
        <v>0</v>
      </c>
      <c r="V168" s="77">
        <f t="shared" ref="V168:Z191" si="43">AA168-Q168</f>
        <v>8181.5999999999767</v>
      </c>
      <c r="W168" s="72">
        <f t="shared" si="41"/>
        <v>7504.9000000000233</v>
      </c>
      <c r="X168" s="72">
        <f t="shared" si="41"/>
        <v>676.69999999999709</v>
      </c>
      <c r="Y168" s="72">
        <f t="shared" si="41"/>
        <v>0</v>
      </c>
      <c r="Z168" s="73">
        <f t="shared" si="41"/>
        <v>0</v>
      </c>
      <c r="AA168" s="77">
        <v>681083.7</v>
      </c>
      <c r="AB168" s="72">
        <v>635413.6</v>
      </c>
      <c r="AC168" s="72">
        <v>45670.1</v>
      </c>
      <c r="AD168" s="72">
        <v>0</v>
      </c>
      <c r="AE168" s="102">
        <v>0</v>
      </c>
      <c r="AF168" s="77">
        <f t="shared" si="42"/>
        <v>0</v>
      </c>
      <c r="AG168" s="72"/>
      <c r="AH168" s="72"/>
      <c r="AI168" s="72"/>
      <c r="AJ168" s="73"/>
      <c r="AK168" s="77">
        <f t="shared" si="36"/>
        <v>681083.7</v>
      </c>
      <c r="AL168" s="72">
        <f t="shared" si="36"/>
        <v>635413.6</v>
      </c>
      <c r="AM168" s="72">
        <f t="shared" si="36"/>
        <v>45670.1</v>
      </c>
      <c r="AN168" s="72">
        <f t="shared" si="36"/>
        <v>0</v>
      </c>
      <c r="AO168" s="73">
        <f t="shared" si="36"/>
        <v>0</v>
      </c>
    </row>
    <row r="169" spans="1:41" ht="13.5" customHeight="1">
      <c r="A169" s="83" t="s">
        <v>27</v>
      </c>
      <c r="B169" s="84" t="s">
        <v>23</v>
      </c>
      <c r="C169" s="84" t="s">
        <v>23</v>
      </c>
      <c r="D169" s="84" t="s">
        <v>24</v>
      </c>
      <c r="E169" s="84" t="s">
        <v>23</v>
      </c>
      <c r="F169" s="85" t="s">
        <v>28</v>
      </c>
      <c r="G169" s="86">
        <v>368543</v>
      </c>
      <c r="H169" s="86">
        <v>368269.7</v>
      </c>
      <c r="I169" s="86">
        <v>273.3</v>
      </c>
      <c r="J169" s="86">
        <v>0</v>
      </c>
      <c r="K169" s="87">
        <v>0</v>
      </c>
      <c r="L169" s="62"/>
      <c r="M169" s="63"/>
      <c r="N169" s="63"/>
      <c r="O169" s="63"/>
      <c r="P169" s="64"/>
      <c r="Q169" s="88">
        <f t="shared" si="38"/>
        <v>368543</v>
      </c>
      <c r="R169" s="86">
        <f t="shared" si="38"/>
        <v>368269.7</v>
      </c>
      <c r="S169" s="86">
        <f t="shared" si="38"/>
        <v>273.3</v>
      </c>
      <c r="T169" s="86">
        <f t="shared" si="38"/>
        <v>0</v>
      </c>
      <c r="U169" s="87">
        <f t="shared" si="38"/>
        <v>0</v>
      </c>
      <c r="V169" s="88">
        <f t="shared" si="43"/>
        <v>4341.2999999999884</v>
      </c>
      <c r="W169" s="86">
        <f t="shared" si="41"/>
        <v>4341.2999999999884</v>
      </c>
      <c r="X169" s="86">
        <f t="shared" si="41"/>
        <v>0</v>
      </c>
      <c r="Y169" s="86">
        <f t="shared" si="41"/>
        <v>0</v>
      </c>
      <c r="Z169" s="87">
        <f t="shared" si="41"/>
        <v>0</v>
      </c>
      <c r="AA169" s="88">
        <v>372884.3</v>
      </c>
      <c r="AB169" s="86">
        <v>372611</v>
      </c>
      <c r="AC169" s="86">
        <v>273.3</v>
      </c>
      <c r="AD169" s="86">
        <v>0</v>
      </c>
      <c r="AE169" s="103">
        <v>0</v>
      </c>
      <c r="AF169" s="77">
        <f t="shared" si="42"/>
        <v>0</v>
      </c>
      <c r="AG169" s="86"/>
      <c r="AH169" s="86"/>
      <c r="AI169" s="86"/>
      <c r="AJ169" s="87"/>
      <c r="AK169" s="88">
        <f t="shared" si="36"/>
        <v>372884.3</v>
      </c>
      <c r="AL169" s="86">
        <f t="shared" si="36"/>
        <v>372611</v>
      </c>
      <c r="AM169" s="86">
        <f t="shared" si="36"/>
        <v>273.3</v>
      </c>
      <c r="AN169" s="86">
        <f t="shared" si="36"/>
        <v>0</v>
      </c>
      <c r="AO169" s="87">
        <f t="shared" si="36"/>
        <v>0</v>
      </c>
    </row>
    <row r="170" spans="1:41" ht="13.5" customHeight="1">
      <c r="A170" s="70" t="s">
        <v>29</v>
      </c>
      <c r="B170" s="71" t="s">
        <v>23</v>
      </c>
      <c r="C170" s="71" t="s">
        <v>23</v>
      </c>
      <c r="D170" s="71" t="s">
        <v>24</v>
      </c>
      <c r="E170" s="71" t="s">
        <v>23</v>
      </c>
      <c r="F170" s="71">
        <v>200</v>
      </c>
      <c r="G170" s="72">
        <v>53987.3</v>
      </c>
      <c r="H170" s="72">
        <v>25452</v>
      </c>
      <c r="I170" s="72">
        <v>210.7</v>
      </c>
      <c r="J170" s="72">
        <v>0</v>
      </c>
      <c r="K170" s="73">
        <v>28324.6</v>
      </c>
      <c r="L170" s="62"/>
      <c r="M170" s="63"/>
      <c r="N170" s="63"/>
      <c r="O170" s="63"/>
      <c r="P170" s="64"/>
      <c r="Q170" s="77">
        <f t="shared" si="38"/>
        <v>53987.3</v>
      </c>
      <c r="R170" s="72">
        <f t="shared" si="38"/>
        <v>25452</v>
      </c>
      <c r="S170" s="72">
        <f t="shared" si="38"/>
        <v>210.7</v>
      </c>
      <c r="T170" s="72">
        <f t="shared" si="38"/>
        <v>0</v>
      </c>
      <c r="U170" s="73">
        <f t="shared" si="38"/>
        <v>28324.6</v>
      </c>
      <c r="V170" s="77">
        <f t="shared" si="43"/>
        <v>143.69999999999709</v>
      </c>
      <c r="W170" s="72">
        <f t="shared" si="41"/>
        <v>143.70000000000073</v>
      </c>
      <c r="X170" s="72">
        <f t="shared" si="41"/>
        <v>0</v>
      </c>
      <c r="Y170" s="72">
        <f t="shared" si="41"/>
        <v>0</v>
      </c>
      <c r="Z170" s="73">
        <f t="shared" si="41"/>
        <v>0</v>
      </c>
      <c r="AA170" s="77">
        <v>54131</v>
      </c>
      <c r="AB170" s="72">
        <v>25595.7</v>
      </c>
      <c r="AC170" s="72">
        <v>210.7</v>
      </c>
      <c r="AD170" s="72">
        <v>0</v>
      </c>
      <c r="AE170" s="102">
        <v>28324.6</v>
      </c>
      <c r="AF170" s="77">
        <f t="shared" si="42"/>
        <v>-1000</v>
      </c>
      <c r="AG170" s="72">
        <f>AG175</f>
        <v>-1000</v>
      </c>
      <c r="AH170" s="72"/>
      <c r="AI170" s="72"/>
      <c r="AJ170" s="73"/>
      <c r="AK170" s="77">
        <f t="shared" si="36"/>
        <v>53131</v>
      </c>
      <c r="AL170" s="72">
        <f t="shared" si="36"/>
        <v>24595.7</v>
      </c>
      <c r="AM170" s="72">
        <f t="shared" si="36"/>
        <v>210.7</v>
      </c>
      <c r="AN170" s="72">
        <f t="shared" si="36"/>
        <v>0</v>
      </c>
      <c r="AO170" s="73">
        <f t="shared" si="36"/>
        <v>28324.6</v>
      </c>
    </row>
    <row r="171" spans="1:41" ht="13.5" customHeight="1">
      <c r="A171" s="83" t="s">
        <v>66</v>
      </c>
      <c r="B171" s="84" t="s">
        <v>23</v>
      </c>
      <c r="C171" s="84" t="s">
        <v>23</v>
      </c>
      <c r="D171" s="84" t="s">
        <v>24</v>
      </c>
      <c r="E171" s="84" t="s">
        <v>23</v>
      </c>
      <c r="F171" s="84">
        <v>241</v>
      </c>
      <c r="G171" s="86">
        <v>4740</v>
      </c>
      <c r="H171" s="86">
        <v>4740</v>
      </c>
      <c r="I171" s="86">
        <v>0</v>
      </c>
      <c r="J171" s="86">
        <v>0</v>
      </c>
      <c r="K171" s="87">
        <v>0</v>
      </c>
      <c r="L171" s="62"/>
      <c r="M171" s="63"/>
      <c r="N171" s="63"/>
      <c r="O171" s="63"/>
      <c r="P171" s="64"/>
      <c r="Q171" s="88">
        <f t="shared" si="38"/>
        <v>4740</v>
      </c>
      <c r="R171" s="86">
        <f t="shared" si="38"/>
        <v>4740</v>
      </c>
      <c r="S171" s="86">
        <f t="shared" si="38"/>
        <v>0</v>
      </c>
      <c r="T171" s="86">
        <f t="shared" si="38"/>
        <v>0</v>
      </c>
      <c r="U171" s="87">
        <f t="shared" si="38"/>
        <v>0</v>
      </c>
      <c r="V171" s="88">
        <f t="shared" si="43"/>
        <v>0</v>
      </c>
      <c r="W171" s="86">
        <f t="shared" si="41"/>
        <v>0</v>
      </c>
      <c r="X171" s="86">
        <f t="shared" si="41"/>
        <v>0</v>
      </c>
      <c r="Y171" s="86">
        <f t="shared" si="41"/>
        <v>0</v>
      </c>
      <c r="Z171" s="87">
        <f t="shared" si="41"/>
        <v>0</v>
      </c>
      <c r="AA171" s="88">
        <v>4740</v>
      </c>
      <c r="AB171" s="86">
        <v>4740</v>
      </c>
      <c r="AC171" s="86">
        <v>0</v>
      </c>
      <c r="AD171" s="86">
        <v>0</v>
      </c>
      <c r="AE171" s="103">
        <v>0</v>
      </c>
      <c r="AF171" s="77">
        <f t="shared" si="42"/>
        <v>-1670</v>
      </c>
      <c r="AG171" s="86">
        <f>AG176</f>
        <v>-1670</v>
      </c>
      <c r="AH171" s="86"/>
      <c r="AI171" s="86"/>
      <c r="AJ171" s="87"/>
      <c r="AK171" s="88">
        <f t="shared" si="36"/>
        <v>3070</v>
      </c>
      <c r="AL171" s="86">
        <f t="shared" si="36"/>
        <v>3070</v>
      </c>
      <c r="AM171" s="86">
        <f t="shared" si="36"/>
        <v>0</v>
      </c>
      <c r="AN171" s="86">
        <f t="shared" si="36"/>
        <v>0</v>
      </c>
      <c r="AO171" s="87">
        <f t="shared" si="36"/>
        <v>0</v>
      </c>
    </row>
    <row r="172" spans="1:41" s="57" customFormat="1" ht="13.5" customHeight="1">
      <c r="A172" s="58" t="s">
        <v>25</v>
      </c>
      <c r="B172" s="59">
        <v>1</v>
      </c>
      <c r="C172" s="59" t="s">
        <v>23</v>
      </c>
      <c r="D172" s="59" t="s">
        <v>24</v>
      </c>
      <c r="E172" s="59" t="s">
        <v>23</v>
      </c>
      <c r="F172" s="59" t="s">
        <v>24</v>
      </c>
      <c r="G172" s="60">
        <v>686889.4</v>
      </c>
      <c r="H172" s="60">
        <v>613360.69999999995</v>
      </c>
      <c r="I172" s="60">
        <v>45204.1</v>
      </c>
      <c r="J172" s="60">
        <v>0</v>
      </c>
      <c r="K172" s="61">
        <v>28324.6</v>
      </c>
      <c r="L172" s="49"/>
      <c r="M172" s="50"/>
      <c r="N172" s="50"/>
      <c r="O172" s="50"/>
      <c r="P172" s="51"/>
      <c r="Q172" s="65">
        <f t="shared" si="38"/>
        <v>686889.4</v>
      </c>
      <c r="R172" s="60">
        <f t="shared" si="38"/>
        <v>613360.69999999995</v>
      </c>
      <c r="S172" s="60">
        <f t="shared" si="38"/>
        <v>45204.1</v>
      </c>
      <c r="T172" s="60">
        <f t="shared" si="38"/>
        <v>0</v>
      </c>
      <c r="U172" s="61">
        <f t="shared" si="38"/>
        <v>28324.6</v>
      </c>
      <c r="V172" s="65">
        <f t="shared" si="43"/>
        <v>8325.2999999999302</v>
      </c>
      <c r="W172" s="60">
        <f t="shared" si="41"/>
        <v>7648.6000000000931</v>
      </c>
      <c r="X172" s="60">
        <f t="shared" si="41"/>
        <v>676.70000000000437</v>
      </c>
      <c r="Y172" s="60">
        <f t="shared" si="41"/>
        <v>0</v>
      </c>
      <c r="Z172" s="61">
        <f t="shared" si="41"/>
        <v>0</v>
      </c>
      <c r="AA172" s="65">
        <v>695214.7</v>
      </c>
      <c r="AB172" s="60">
        <v>621009.30000000005</v>
      </c>
      <c r="AC172" s="60">
        <v>45880.800000000003</v>
      </c>
      <c r="AD172" s="60">
        <v>0</v>
      </c>
      <c r="AE172" s="97">
        <v>28324.6</v>
      </c>
      <c r="AF172" s="65">
        <f t="shared" si="42"/>
        <v>-1000</v>
      </c>
      <c r="AG172" s="60">
        <f>AG173+AG175</f>
        <v>-1000</v>
      </c>
      <c r="AH172" s="60"/>
      <c r="AI172" s="60"/>
      <c r="AJ172" s="61"/>
      <c r="AK172" s="65">
        <f t="shared" si="36"/>
        <v>694214.7</v>
      </c>
      <c r="AL172" s="60">
        <f t="shared" si="36"/>
        <v>620009.30000000005</v>
      </c>
      <c r="AM172" s="60">
        <f t="shared" si="36"/>
        <v>45880.800000000003</v>
      </c>
      <c r="AN172" s="60">
        <f t="shared" si="36"/>
        <v>0</v>
      </c>
      <c r="AO172" s="61">
        <f t="shared" si="36"/>
        <v>28324.6</v>
      </c>
    </row>
    <row r="173" spans="1:41" ht="13.5" customHeight="1">
      <c r="A173" s="70" t="s">
        <v>26</v>
      </c>
      <c r="B173" s="71">
        <v>1</v>
      </c>
      <c r="C173" s="71" t="s">
        <v>23</v>
      </c>
      <c r="D173" s="71" t="s">
        <v>24</v>
      </c>
      <c r="E173" s="71" t="s">
        <v>23</v>
      </c>
      <c r="F173" s="71">
        <v>100</v>
      </c>
      <c r="G173" s="72">
        <v>632902.1</v>
      </c>
      <c r="H173" s="72">
        <v>587908.69999999995</v>
      </c>
      <c r="I173" s="72">
        <v>44993.4</v>
      </c>
      <c r="J173" s="72">
        <v>0</v>
      </c>
      <c r="K173" s="73">
        <v>0</v>
      </c>
      <c r="L173" s="62"/>
      <c r="M173" s="63"/>
      <c r="N173" s="63"/>
      <c r="O173" s="63"/>
      <c r="P173" s="64"/>
      <c r="Q173" s="77">
        <f t="shared" si="38"/>
        <v>632902.1</v>
      </c>
      <c r="R173" s="72">
        <f t="shared" si="38"/>
        <v>587908.69999999995</v>
      </c>
      <c r="S173" s="72">
        <f t="shared" si="38"/>
        <v>44993.4</v>
      </c>
      <c r="T173" s="72">
        <f t="shared" si="38"/>
        <v>0</v>
      </c>
      <c r="U173" s="73">
        <f t="shared" si="38"/>
        <v>0</v>
      </c>
      <c r="V173" s="77">
        <f t="shared" si="43"/>
        <v>8181.5999999999767</v>
      </c>
      <c r="W173" s="72">
        <f t="shared" si="41"/>
        <v>7504.9000000000233</v>
      </c>
      <c r="X173" s="72">
        <f t="shared" si="41"/>
        <v>676.69999999999709</v>
      </c>
      <c r="Y173" s="72">
        <f t="shared" si="41"/>
        <v>0</v>
      </c>
      <c r="Z173" s="73">
        <f t="shared" si="41"/>
        <v>0</v>
      </c>
      <c r="AA173" s="77">
        <v>641083.69999999995</v>
      </c>
      <c r="AB173" s="72">
        <v>595413.6</v>
      </c>
      <c r="AC173" s="72">
        <v>45670.1</v>
      </c>
      <c r="AD173" s="72">
        <v>0</v>
      </c>
      <c r="AE173" s="102">
        <v>0</v>
      </c>
      <c r="AF173" s="77">
        <f t="shared" si="42"/>
        <v>0</v>
      </c>
      <c r="AG173" s="72"/>
      <c r="AH173" s="72"/>
      <c r="AI173" s="72"/>
      <c r="AJ173" s="73"/>
      <c r="AK173" s="77">
        <f t="shared" si="36"/>
        <v>641083.69999999995</v>
      </c>
      <c r="AL173" s="72">
        <f t="shared" si="36"/>
        <v>595413.6</v>
      </c>
      <c r="AM173" s="72">
        <f t="shared" si="36"/>
        <v>45670.1</v>
      </c>
      <c r="AN173" s="72">
        <f t="shared" si="36"/>
        <v>0</v>
      </c>
      <c r="AO173" s="73">
        <f t="shared" si="36"/>
        <v>0</v>
      </c>
    </row>
    <row r="174" spans="1:41" ht="13.5" customHeight="1">
      <c r="A174" s="83" t="s">
        <v>27</v>
      </c>
      <c r="B174" s="84">
        <v>1</v>
      </c>
      <c r="C174" s="84" t="s">
        <v>23</v>
      </c>
      <c r="D174" s="84" t="s">
        <v>24</v>
      </c>
      <c r="E174" s="84" t="s">
        <v>23</v>
      </c>
      <c r="F174" s="85" t="s">
        <v>28</v>
      </c>
      <c r="G174" s="86">
        <v>368543</v>
      </c>
      <c r="H174" s="86">
        <v>368269.7</v>
      </c>
      <c r="I174" s="86">
        <v>273.3</v>
      </c>
      <c r="J174" s="86">
        <v>0</v>
      </c>
      <c r="K174" s="87">
        <v>0</v>
      </c>
      <c r="L174" s="62"/>
      <c r="M174" s="63"/>
      <c r="N174" s="63"/>
      <c r="O174" s="63"/>
      <c r="P174" s="64"/>
      <c r="Q174" s="88">
        <f t="shared" si="38"/>
        <v>368543</v>
      </c>
      <c r="R174" s="86">
        <f t="shared" si="38"/>
        <v>368269.7</v>
      </c>
      <c r="S174" s="86">
        <f t="shared" si="38"/>
        <v>273.3</v>
      </c>
      <c r="T174" s="86">
        <f t="shared" si="38"/>
        <v>0</v>
      </c>
      <c r="U174" s="87">
        <f t="shared" si="38"/>
        <v>0</v>
      </c>
      <c r="V174" s="88">
        <f t="shared" si="43"/>
        <v>4341.2999999999884</v>
      </c>
      <c r="W174" s="86">
        <f t="shared" si="41"/>
        <v>4341.2999999999884</v>
      </c>
      <c r="X174" s="86">
        <f t="shared" si="41"/>
        <v>0</v>
      </c>
      <c r="Y174" s="86">
        <f t="shared" si="41"/>
        <v>0</v>
      </c>
      <c r="Z174" s="87">
        <f t="shared" si="41"/>
        <v>0</v>
      </c>
      <c r="AA174" s="88">
        <v>372884.3</v>
      </c>
      <c r="AB174" s="86">
        <v>372611</v>
      </c>
      <c r="AC174" s="86">
        <v>273.3</v>
      </c>
      <c r="AD174" s="86">
        <v>0</v>
      </c>
      <c r="AE174" s="103">
        <v>0</v>
      </c>
      <c r="AF174" s="77">
        <f t="shared" si="42"/>
        <v>0</v>
      </c>
      <c r="AG174" s="86"/>
      <c r="AH174" s="86"/>
      <c r="AI174" s="86"/>
      <c r="AJ174" s="87"/>
      <c r="AK174" s="88">
        <f t="shared" si="36"/>
        <v>372884.3</v>
      </c>
      <c r="AL174" s="86">
        <f t="shared" si="36"/>
        <v>372611</v>
      </c>
      <c r="AM174" s="86">
        <f t="shared" si="36"/>
        <v>273.3</v>
      </c>
      <c r="AN174" s="86">
        <f t="shared" si="36"/>
        <v>0</v>
      </c>
      <c r="AO174" s="87">
        <f t="shared" si="36"/>
        <v>0</v>
      </c>
    </row>
    <row r="175" spans="1:41" ht="13.5" customHeight="1">
      <c r="A175" s="70" t="s">
        <v>29</v>
      </c>
      <c r="B175" s="71">
        <v>1</v>
      </c>
      <c r="C175" s="71" t="s">
        <v>23</v>
      </c>
      <c r="D175" s="71" t="s">
        <v>24</v>
      </c>
      <c r="E175" s="71" t="s">
        <v>23</v>
      </c>
      <c r="F175" s="71">
        <v>200</v>
      </c>
      <c r="G175" s="72">
        <v>53987.3</v>
      </c>
      <c r="H175" s="72">
        <v>25452</v>
      </c>
      <c r="I175" s="72">
        <v>210.7</v>
      </c>
      <c r="J175" s="72">
        <v>0</v>
      </c>
      <c r="K175" s="73">
        <v>28324.6</v>
      </c>
      <c r="L175" s="62"/>
      <c r="M175" s="63"/>
      <c r="N175" s="63"/>
      <c r="O175" s="63"/>
      <c r="P175" s="64"/>
      <c r="Q175" s="77">
        <f t="shared" si="38"/>
        <v>53987.3</v>
      </c>
      <c r="R175" s="72">
        <f t="shared" si="38"/>
        <v>25452</v>
      </c>
      <c r="S175" s="72">
        <f t="shared" si="38"/>
        <v>210.7</v>
      </c>
      <c r="T175" s="72">
        <f t="shared" si="38"/>
        <v>0</v>
      </c>
      <c r="U175" s="73">
        <f t="shared" si="38"/>
        <v>28324.6</v>
      </c>
      <c r="V175" s="77">
        <f t="shared" si="43"/>
        <v>143.69999999999709</v>
      </c>
      <c r="W175" s="72">
        <f t="shared" si="41"/>
        <v>143.70000000000073</v>
      </c>
      <c r="X175" s="72">
        <f t="shared" si="41"/>
        <v>0</v>
      </c>
      <c r="Y175" s="72">
        <f t="shared" si="41"/>
        <v>0</v>
      </c>
      <c r="Z175" s="73">
        <f t="shared" si="41"/>
        <v>0</v>
      </c>
      <c r="AA175" s="77">
        <v>54131</v>
      </c>
      <c r="AB175" s="72">
        <v>25595.7</v>
      </c>
      <c r="AC175" s="72">
        <v>210.7</v>
      </c>
      <c r="AD175" s="72">
        <v>0</v>
      </c>
      <c r="AE175" s="102">
        <v>28324.6</v>
      </c>
      <c r="AF175" s="77">
        <f t="shared" si="42"/>
        <v>-1000</v>
      </c>
      <c r="AG175" s="72">
        <f>AG177</f>
        <v>-1000</v>
      </c>
      <c r="AH175" s="72"/>
      <c r="AI175" s="72"/>
      <c r="AJ175" s="73"/>
      <c r="AK175" s="77">
        <f t="shared" si="36"/>
        <v>53131</v>
      </c>
      <c r="AL175" s="72">
        <f t="shared" si="36"/>
        <v>24595.7</v>
      </c>
      <c r="AM175" s="72">
        <f t="shared" si="36"/>
        <v>210.7</v>
      </c>
      <c r="AN175" s="72">
        <f t="shared" si="36"/>
        <v>0</v>
      </c>
      <c r="AO175" s="73">
        <f t="shared" si="36"/>
        <v>28324.6</v>
      </c>
    </row>
    <row r="176" spans="1:41" ht="13.5" customHeight="1">
      <c r="A176" s="83" t="s">
        <v>66</v>
      </c>
      <c r="B176" s="84">
        <v>1</v>
      </c>
      <c r="C176" s="84" t="s">
        <v>23</v>
      </c>
      <c r="D176" s="84" t="s">
        <v>24</v>
      </c>
      <c r="E176" s="84" t="s">
        <v>23</v>
      </c>
      <c r="F176" s="84">
        <v>241</v>
      </c>
      <c r="G176" s="86">
        <v>4740</v>
      </c>
      <c r="H176" s="86">
        <v>4740</v>
      </c>
      <c r="I176" s="86">
        <v>0</v>
      </c>
      <c r="J176" s="86">
        <v>0</v>
      </c>
      <c r="K176" s="87">
        <v>0</v>
      </c>
      <c r="L176" s="62"/>
      <c r="M176" s="63"/>
      <c r="N176" s="63"/>
      <c r="O176" s="63"/>
      <c r="P176" s="64"/>
      <c r="Q176" s="88">
        <f t="shared" si="38"/>
        <v>4740</v>
      </c>
      <c r="R176" s="86">
        <f t="shared" si="38"/>
        <v>4740</v>
      </c>
      <c r="S176" s="86">
        <f t="shared" si="38"/>
        <v>0</v>
      </c>
      <c r="T176" s="86">
        <f t="shared" si="38"/>
        <v>0</v>
      </c>
      <c r="U176" s="87">
        <f t="shared" si="38"/>
        <v>0</v>
      </c>
      <c r="V176" s="88">
        <f t="shared" si="43"/>
        <v>0</v>
      </c>
      <c r="W176" s="86">
        <f t="shared" si="41"/>
        <v>0</v>
      </c>
      <c r="X176" s="86">
        <f t="shared" si="41"/>
        <v>0</v>
      </c>
      <c r="Y176" s="86">
        <f t="shared" si="41"/>
        <v>0</v>
      </c>
      <c r="Z176" s="87">
        <f t="shared" si="41"/>
        <v>0</v>
      </c>
      <c r="AA176" s="88">
        <v>4740</v>
      </c>
      <c r="AB176" s="86">
        <v>4740</v>
      </c>
      <c r="AC176" s="86">
        <v>0</v>
      </c>
      <c r="AD176" s="86">
        <v>0</v>
      </c>
      <c r="AE176" s="103">
        <v>0</v>
      </c>
      <c r="AF176" s="77">
        <f t="shared" si="42"/>
        <v>-1670</v>
      </c>
      <c r="AG176" s="86">
        <v>-1670</v>
      </c>
      <c r="AH176" s="86"/>
      <c r="AI176" s="86"/>
      <c r="AJ176" s="87"/>
      <c r="AK176" s="88">
        <f t="shared" si="36"/>
        <v>3070</v>
      </c>
      <c r="AL176" s="86">
        <f t="shared" si="36"/>
        <v>3070</v>
      </c>
      <c r="AM176" s="86">
        <f t="shared" si="36"/>
        <v>0</v>
      </c>
      <c r="AN176" s="86">
        <f t="shared" si="36"/>
        <v>0</v>
      </c>
      <c r="AO176" s="87">
        <f t="shared" si="36"/>
        <v>0</v>
      </c>
    </row>
    <row r="177" spans="1:41" s="57" customFormat="1" ht="13.5" customHeight="1">
      <c r="A177" s="58" t="s">
        <v>38</v>
      </c>
      <c r="B177" s="59">
        <v>1</v>
      </c>
      <c r="C177" s="59">
        <v>3</v>
      </c>
      <c r="D177" s="59" t="s">
        <v>24</v>
      </c>
      <c r="E177" s="59" t="s">
        <v>23</v>
      </c>
      <c r="F177" s="59" t="s">
        <v>24</v>
      </c>
      <c r="G177" s="60">
        <v>640378.4</v>
      </c>
      <c r="H177" s="60">
        <v>569109.19999999995</v>
      </c>
      <c r="I177" s="60">
        <v>42944.6</v>
      </c>
      <c r="J177" s="60">
        <v>0</v>
      </c>
      <c r="K177" s="61">
        <v>28324.6</v>
      </c>
      <c r="L177" s="49"/>
      <c r="M177" s="50"/>
      <c r="N177" s="50"/>
      <c r="O177" s="50"/>
      <c r="P177" s="51"/>
      <c r="Q177" s="65">
        <f t="shared" si="38"/>
        <v>640378.4</v>
      </c>
      <c r="R177" s="60">
        <f t="shared" si="38"/>
        <v>569109.19999999995</v>
      </c>
      <c r="S177" s="60">
        <f t="shared" si="38"/>
        <v>42944.6</v>
      </c>
      <c r="T177" s="60">
        <f t="shared" si="38"/>
        <v>0</v>
      </c>
      <c r="U177" s="61">
        <f t="shared" si="38"/>
        <v>28324.6</v>
      </c>
      <c r="V177" s="65">
        <f t="shared" si="43"/>
        <v>9608.2999999999302</v>
      </c>
      <c r="W177" s="60">
        <f t="shared" si="41"/>
        <v>8931.6000000000931</v>
      </c>
      <c r="X177" s="60">
        <f t="shared" si="41"/>
        <v>676.70000000000437</v>
      </c>
      <c r="Y177" s="60">
        <f t="shared" si="41"/>
        <v>0</v>
      </c>
      <c r="Z177" s="61">
        <f t="shared" si="41"/>
        <v>0</v>
      </c>
      <c r="AA177" s="65">
        <v>649986.69999999995</v>
      </c>
      <c r="AB177" s="60">
        <v>578040.80000000005</v>
      </c>
      <c r="AC177" s="60">
        <v>43621.3</v>
      </c>
      <c r="AD177" s="60">
        <v>0</v>
      </c>
      <c r="AE177" s="97">
        <v>28324.6</v>
      </c>
      <c r="AF177" s="65">
        <f t="shared" si="42"/>
        <v>-1000</v>
      </c>
      <c r="AG177" s="60">
        <f>AG178</f>
        <v>-1000</v>
      </c>
      <c r="AH177" s="60"/>
      <c r="AI177" s="60"/>
      <c r="AJ177" s="61"/>
      <c r="AK177" s="65">
        <f t="shared" si="36"/>
        <v>648986.69999999995</v>
      </c>
      <c r="AL177" s="60">
        <f t="shared" si="36"/>
        <v>577040.80000000005</v>
      </c>
      <c r="AM177" s="60">
        <f t="shared" si="36"/>
        <v>43621.3</v>
      </c>
      <c r="AN177" s="60">
        <f t="shared" si="36"/>
        <v>0</v>
      </c>
      <c r="AO177" s="61">
        <f t="shared" si="36"/>
        <v>28324.6</v>
      </c>
    </row>
    <row r="178" spans="1:41" ht="13.5" customHeight="1">
      <c r="A178" s="70" t="s">
        <v>39</v>
      </c>
      <c r="B178" s="71">
        <v>1</v>
      </c>
      <c r="C178" s="71">
        <v>3</v>
      </c>
      <c r="D178" s="71">
        <v>5</v>
      </c>
      <c r="E178" s="71" t="s">
        <v>23</v>
      </c>
      <c r="F178" s="71" t="s">
        <v>24</v>
      </c>
      <c r="G178" s="72">
        <v>640378.4</v>
      </c>
      <c r="H178" s="72">
        <v>569109.19999999995</v>
      </c>
      <c r="I178" s="72">
        <v>42944.6</v>
      </c>
      <c r="J178" s="72">
        <v>0</v>
      </c>
      <c r="K178" s="73">
        <v>28324.6</v>
      </c>
      <c r="L178" s="62"/>
      <c r="M178" s="63"/>
      <c r="N178" s="63"/>
      <c r="O178" s="63"/>
      <c r="P178" s="64"/>
      <c r="Q178" s="77">
        <f t="shared" si="38"/>
        <v>640378.4</v>
      </c>
      <c r="R178" s="72">
        <f t="shared" si="38"/>
        <v>569109.19999999995</v>
      </c>
      <c r="S178" s="72">
        <f t="shared" si="38"/>
        <v>42944.6</v>
      </c>
      <c r="T178" s="72">
        <f t="shared" si="38"/>
        <v>0</v>
      </c>
      <c r="U178" s="73">
        <f t="shared" si="38"/>
        <v>28324.6</v>
      </c>
      <c r="V178" s="77">
        <f t="shared" si="43"/>
        <v>9608.2999999999302</v>
      </c>
      <c r="W178" s="72">
        <f t="shared" si="41"/>
        <v>8931.6000000000931</v>
      </c>
      <c r="X178" s="72">
        <f t="shared" si="41"/>
        <v>676.70000000000437</v>
      </c>
      <c r="Y178" s="72">
        <f t="shared" si="41"/>
        <v>0</v>
      </c>
      <c r="Z178" s="73">
        <f t="shared" si="41"/>
        <v>0</v>
      </c>
      <c r="AA178" s="77">
        <v>649986.69999999995</v>
      </c>
      <c r="AB178" s="72">
        <v>578040.80000000005</v>
      </c>
      <c r="AC178" s="72">
        <v>43621.3</v>
      </c>
      <c r="AD178" s="72">
        <v>0</v>
      </c>
      <c r="AE178" s="102">
        <v>28324.6</v>
      </c>
      <c r="AF178" s="77">
        <f t="shared" si="42"/>
        <v>-1000</v>
      </c>
      <c r="AG178" s="72">
        <f>AG179</f>
        <v>-1000</v>
      </c>
      <c r="AH178" s="72"/>
      <c r="AI178" s="72"/>
      <c r="AJ178" s="73"/>
      <c r="AK178" s="77">
        <f t="shared" si="36"/>
        <v>648986.69999999995</v>
      </c>
      <c r="AL178" s="72">
        <f t="shared" si="36"/>
        <v>577040.80000000005</v>
      </c>
      <c r="AM178" s="72">
        <f t="shared" si="36"/>
        <v>43621.3</v>
      </c>
      <c r="AN178" s="72">
        <f t="shared" si="36"/>
        <v>0</v>
      </c>
      <c r="AO178" s="73">
        <f t="shared" si="36"/>
        <v>28324.6</v>
      </c>
    </row>
    <row r="179" spans="1:41" ht="13.5" customHeight="1">
      <c r="A179" s="70" t="s">
        <v>109</v>
      </c>
      <c r="B179" s="71">
        <v>1</v>
      </c>
      <c r="C179" s="71">
        <v>3</v>
      </c>
      <c r="D179" s="71">
        <v>5</v>
      </c>
      <c r="E179" s="71">
        <v>2</v>
      </c>
      <c r="F179" s="71" t="s">
        <v>24</v>
      </c>
      <c r="G179" s="72">
        <v>560057.9</v>
      </c>
      <c r="H179" s="72">
        <v>492216.4</v>
      </c>
      <c r="I179" s="72">
        <v>42192.6</v>
      </c>
      <c r="J179" s="72">
        <v>0</v>
      </c>
      <c r="K179" s="73">
        <v>25648.9</v>
      </c>
      <c r="L179" s="62"/>
      <c r="M179" s="63"/>
      <c r="N179" s="63"/>
      <c r="O179" s="63"/>
      <c r="P179" s="64"/>
      <c r="Q179" s="77">
        <f t="shared" si="38"/>
        <v>560057.9</v>
      </c>
      <c r="R179" s="72">
        <f t="shared" si="38"/>
        <v>492216.4</v>
      </c>
      <c r="S179" s="72">
        <f t="shared" si="38"/>
        <v>42192.6</v>
      </c>
      <c r="T179" s="72">
        <f t="shared" si="38"/>
        <v>0</v>
      </c>
      <c r="U179" s="73">
        <f t="shared" si="38"/>
        <v>25648.9</v>
      </c>
      <c r="V179" s="77">
        <f t="shared" si="43"/>
        <v>7000</v>
      </c>
      <c r="W179" s="72">
        <f t="shared" si="41"/>
        <v>7000</v>
      </c>
      <c r="X179" s="72">
        <f t="shared" si="41"/>
        <v>0</v>
      </c>
      <c r="Y179" s="72">
        <f t="shared" si="41"/>
        <v>0</v>
      </c>
      <c r="Z179" s="73">
        <f t="shared" si="41"/>
        <v>0</v>
      </c>
      <c r="AA179" s="77">
        <v>567057.9</v>
      </c>
      <c r="AB179" s="72">
        <v>499216.4</v>
      </c>
      <c r="AC179" s="72">
        <v>42192.6</v>
      </c>
      <c r="AD179" s="72">
        <v>0</v>
      </c>
      <c r="AE179" s="102">
        <v>25648.9</v>
      </c>
      <c r="AF179" s="77">
        <f>AG179+AH179+AI179+AJ179</f>
        <v>-1000</v>
      </c>
      <c r="AG179" s="72">
        <v>-1000</v>
      </c>
      <c r="AH179" s="72"/>
      <c r="AI179" s="72"/>
      <c r="AJ179" s="73"/>
      <c r="AK179" s="77">
        <f t="shared" si="36"/>
        <v>566057.9</v>
      </c>
      <c r="AL179" s="72">
        <f t="shared" si="36"/>
        <v>498216.4</v>
      </c>
      <c r="AM179" s="72">
        <f t="shared" si="36"/>
        <v>42192.6</v>
      </c>
      <c r="AN179" s="72">
        <f t="shared" si="36"/>
        <v>0</v>
      </c>
      <c r="AO179" s="73">
        <f t="shared" si="36"/>
        <v>25648.9</v>
      </c>
    </row>
    <row r="180" spans="1:41" ht="13.5" customHeight="1">
      <c r="A180" s="70" t="s">
        <v>110</v>
      </c>
      <c r="B180" s="71">
        <v>1</v>
      </c>
      <c r="C180" s="71">
        <v>3</v>
      </c>
      <c r="D180" s="71">
        <v>5</v>
      </c>
      <c r="E180" s="71">
        <v>3</v>
      </c>
      <c r="F180" s="71" t="s">
        <v>24</v>
      </c>
      <c r="G180" s="72">
        <v>55854</v>
      </c>
      <c r="H180" s="72">
        <v>55854</v>
      </c>
      <c r="I180" s="72">
        <v>0</v>
      </c>
      <c r="J180" s="72">
        <v>0</v>
      </c>
      <c r="K180" s="73">
        <v>0</v>
      </c>
      <c r="L180" s="62"/>
      <c r="M180" s="63"/>
      <c r="N180" s="63"/>
      <c r="O180" s="63"/>
      <c r="P180" s="64"/>
      <c r="Q180" s="77">
        <f t="shared" si="38"/>
        <v>55854</v>
      </c>
      <c r="R180" s="72">
        <f t="shared" si="38"/>
        <v>55854</v>
      </c>
      <c r="S180" s="72">
        <f t="shared" si="38"/>
        <v>0</v>
      </c>
      <c r="T180" s="72">
        <f t="shared" si="38"/>
        <v>0</v>
      </c>
      <c r="U180" s="73">
        <f t="shared" si="38"/>
        <v>0</v>
      </c>
      <c r="V180" s="77">
        <f t="shared" si="43"/>
        <v>1283</v>
      </c>
      <c r="W180" s="72">
        <f t="shared" si="41"/>
        <v>1283</v>
      </c>
      <c r="X180" s="72">
        <f t="shared" si="41"/>
        <v>0</v>
      </c>
      <c r="Y180" s="72">
        <f t="shared" si="41"/>
        <v>0</v>
      </c>
      <c r="Z180" s="73">
        <f t="shared" si="41"/>
        <v>0</v>
      </c>
      <c r="AA180" s="77">
        <v>57137</v>
      </c>
      <c r="AB180" s="72">
        <v>57137</v>
      </c>
      <c r="AC180" s="72">
        <v>0</v>
      </c>
      <c r="AD180" s="72">
        <v>0</v>
      </c>
      <c r="AE180" s="102">
        <v>0</v>
      </c>
      <c r="AF180" s="77"/>
      <c r="AG180" s="72"/>
      <c r="AH180" s="72"/>
      <c r="AI180" s="72"/>
      <c r="AJ180" s="73"/>
      <c r="AK180" s="77">
        <f t="shared" si="36"/>
        <v>57137</v>
      </c>
      <c r="AL180" s="72">
        <f t="shared" si="36"/>
        <v>57137</v>
      </c>
      <c r="AM180" s="72">
        <f t="shared" si="36"/>
        <v>0</v>
      </c>
      <c r="AN180" s="72">
        <f t="shared" si="36"/>
        <v>0</v>
      </c>
      <c r="AO180" s="73">
        <f t="shared" si="36"/>
        <v>0</v>
      </c>
    </row>
    <row r="181" spans="1:41" ht="13.5" customHeight="1">
      <c r="A181" s="70" t="s">
        <v>111</v>
      </c>
      <c r="B181" s="71">
        <v>1</v>
      </c>
      <c r="C181" s="71">
        <v>3</v>
      </c>
      <c r="D181" s="71">
        <v>5</v>
      </c>
      <c r="E181" s="71">
        <v>4</v>
      </c>
      <c r="F181" s="71" t="s">
        <v>24</v>
      </c>
      <c r="G181" s="72">
        <v>14898</v>
      </c>
      <c r="H181" s="72">
        <v>14896</v>
      </c>
      <c r="I181" s="72">
        <v>2</v>
      </c>
      <c r="J181" s="72">
        <v>0</v>
      </c>
      <c r="K181" s="73">
        <v>0</v>
      </c>
      <c r="L181" s="62"/>
      <c r="M181" s="63"/>
      <c r="N181" s="63"/>
      <c r="O181" s="63"/>
      <c r="P181" s="64"/>
      <c r="Q181" s="77">
        <f t="shared" si="38"/>
        <v>14898</v>
      </c>
      <c r="R181" s="72">
        <f t="shared" si="38"/>
        <v>14896</v>
      </c>
      <c r="S181" s="72">
        <f t="shared" si="38"/>
        <v>2</v>
      </c>
      <c r="T181" s="72">
        <f t="shared" si="38"/>
        <v>0</v>
      </c>
      <c r="U181" s="73">
        <f t="shared" si="38"/>
        <v>0</v>
      </c>
      <c r="V181" s="77">
        <f t="shared" si="43"/>
        <v>648.60000000000036</v>
      </c>
      <c r="W181" s="72">
        <f t="shared" si="41"/>
        <v>648.60000000000036</v>
      </c>
      <c r="X181" s="72">
        <f t="shared" si="41"/>
        <v>0</v>
      </c>
      <c r="Y181" s="72">
        <f t="shared" si="41"/>
        <v>0</v>
      </c>
      <c r="Z181" s="73">
        <f t="shared" si="41"/>
        <v>0</v>
      </c>
      <c r="AA181" s="77">
        <v>15546.6</v>
      </c>
      <c r="AB181" s="72">
        <v>15544.6</v>
      </c>
      <c r="AC181" s="72">
        <v>2</v>
      </c>
      <c r="AD181" s="72">
        <v>0</v>
      </c>
      <c r="AE181" s="102">
        <v>0</v>
      </c>
      <c r="AF181" s="77"/>
      <c r="AG181" s="72"/>
      <c r="AH181" s="72"/>
      <c r="AI181" s="72"/>
      <c r="AJ181" s="73"/>
      <c r="AK181" s="77">
        <f t="shared" si="36"/>
        <v>15546.6</v>
      </c>
      <c r="AL181" s="72">
        <f t="shared" si="36"/>
        <v>15544.6</v>
      </c>
      <c r="AM181" s="72">
        <f t="shared" si="36"/>
        <v>2</v>
      </c>
      <c r="AN181" s="72">
        <f t="shared" si="36"/>
        <v>0</v>
      </c>
      <c r="AO181" s="73">
        <f t="shared" si="36"/>
        <v>0</v>
      </c>
    </row>
    <row r="182" spans="1:41" ht="13.5" customHeight="1">
      <c r="A182" s="70" t="s">
        <v>112</v>
      </c>
      <c r="B182" s="71">
        <v>1</v>
      </c>
      <c r="C182" s="71">
        <v>3</v>
      </c>
      <c r="D182" s="71">
        <v>5</v>
      </c>
      <c r="E182" s="71">
        <v>5</v>
      </c>
      <c r="F182" s="71" t="s">
        <v>24</v>
      </c>
      <c r="G182" s="72">
        <v>322.60000000000002</v>
      </c>
      <c r="H182" s="72">
        <v>322.60000000000002</v>
      </c>
      <c r="I182" s="72">
        <v>0</v>
      </c>
      <c r="J182" s="72">
        <v>0</v>
      </c>
      <c r="K182" s="73">
        <v>0</v>
      </c>
      <c r="L182" s="62"/>
      <c r="M182" s="63"/>
      <c r="N182" s="63"/>
      <c r="O182" s="63"/>
      <c r="P182" s="64"/>
      <c r="Q182" s="77">
        <f t="shared" si="38"/>
        <v>322.60000000000002</v>
      </c>
      <c r="R182" s="72">
        <f t="shared" si="38"/>
        <v>322.60000000000002</v>
      </c>
      <c r="S182" s="72">
        <f t="shared" si="38"/>
        <v>0</v>
      </c>
      <c r="T182" s="72">
        <f t="shared" si="38"/>
        <v>0</v>
      </c>
      <c r="U182" s="73">
        <f t="shared" si="38"/>
        <v>0</v>
      </c>
      <c r="V182" s="77">
        <f t="shared" si="43"/>
        <v>0</v>
      </c>
      <c r="W182" s="72">
        <f t="shared" si="41"/>
        <v>0</v>
      </c>
      <c r="X182" s="72">
        <f t="shared" si="41"/>
        <v>0</v>
      </c>
      <c r="Y182" s="72">
        <f t="shared" si="41"/>
        <v>0</v>
      </c>
      <c r="Z182" s="73">
        <f t="shared" si="41"/>
        <v>0</v>
      </c>
      <c r="AA182" s="77">
        <v>322.60000000000002</v>
      </c>
      <c r="AB182" s="72">
        <v>322.60000000000002</v>
      </c>
      <c r="AC182" s="72">
        <v>0</v>
      </c>
      <c r="AD182" s="72">
        <v>0</v>
      </c>
      <c r="AE182" s="102">
        <v>0</v>
      </c>
      <c r="AF182" s="77"/>
      <c r="AG182" s="72"/>
      <c r="AH182" s="72"/>
      <c r="AI182" s="72"/>
      <c r="AJ182" s="73"/>
      <c r="AK182" s="77">
        <f t="shared" si="36"/>
        <v>322.60000000000002</v>
      </c>
      <c r="AL182" s="72">
        <f t="shared" si="36"/>
        <v>322.60000000000002</v>
      </c>
      <c r="AM182" s="72">
        <f t="shared" si="36"/>
        <v>0</v>
      </c>
      <c r="AN182" s="72">
        <f t="shared" si="36"/>
        <v>0</v>
      </c>
      <c r="AO182" s="73">
        <f t="shared" si="36"/>
        <v>0</v>
      </c>
    </row>
    <row r="183" spans="1:41" ht="13.5" customHeight="1">
      <c r="A183" s="70" t="s">
        <v>113</v>
      </c>
      <c r="B183" s="71">
        <v>1</v>
      </c>
      <c r="C183" s="71">
        <v>3</v>
      </c>
      <c r="D183" s="71">
        <v>5</v>
      </c>
      <c r="E183" s="71">
        <v>8</v>
      </c>
      <c r="F183" s="71" t="s">
        <v>24</v>
      </c>
      <c r="G183" s="72">
        <v>9245.9</v>
      </c>
      <c r="H183" s="72">
        <v>5820.2</v>
      </c>
      <c r="I183" s="72">
        <v>750</v>
      </c>
      <c r="J183" s="72">
        <v>0</v>
      </c>
      <c r="K183" s="73">
        <v>2675.7</v>
      </c>
      <c r="L183" s="62"/>
      <c r="M183" s="63"/>
      <c r="N183" s="63"/>
      <c r="O183" s="63"/>
      <c r="P183" s="64"/>
      <c r="Q183" s="77">
        <f t="shared" si="38"/>
        <v>9245.9</v>
      </c>
      <c r="R183" s="72">
        <f t="shared" si="38"/>
        <v>5820.2</v>
      </c>
      <c r="S183" s="72">
        <f t="shared" si="38"/>
        <v>750</v>
      </c>
      <c r="T183" s="72">
        <f t="shared" si="38"/>
        <v>0</v>
      </c>
      <c r="U183" s="73">
        <f t="shared" si="38"/>
        <v>2675.7</v>
      </c>
      <c r="V183" s="77">
        <f t="shared" si="43"/>
        <v>676.70000000000073</v>
      </c>
      <c r="W183" s="72">
        <f t="shared" si="43"/>
        <v>0</v>
      </c>
      <c r="X183" s="72">
        <f t="shared" si="43"/>
        <v>676.7</v>
      </c>
      <c r="Y183" s="72">
        <f t="shared" si="43"/>
        <v>0</v>
      </c>
      <c r="Z183" s="73">
        <f t="shared" si="43"/>
        <v>0</v>
      </c>
      <c r="AA183" s="77">
        <v>9922.6</v>
      </c>
      <c r="AB183" s="72">
        <v>5820.2</v>
      </c>
      <c r="AC183" s="72">
        <v>1426.7</v>
      </c>
      <c r="AD183" s="72">
        <v>0</v>
      </c>
      <c r="AE183" s="102">
        <v>2675.7</v>
      </c>
      <c r="AF183" s="77"/>
      <c r="AG183" s="72"/>
      <c r="AH183" s="72"/>
      <c r="AI183" s="72"/>
      <c r="AJ183" s="73"/>
      <c r="AK183" s="77">
        <f t="shared" si="36"/>
        <v>9922.6</v>
      </c>
      <c r="AL183" s="72">
        <f t="shared" si="36"/>
        <v>5820.2</v>
      </c>
      <c r="AM183" s="72">
        <f t="shared" si="36"/>
        <v>1426.7</v>
      </c>
      <c r="AN183" s="72">
        <f t="shared" si="36"/>
        <v>0</v>
      </c>
      <c r="AO183" s="73">
        <f t="shared" si="36"/>
        <v>2675.7</v>
      </c>
    </row>
    <row r="184" spans="1:41" s="57" customFormat="1" ht="13.5" customHeight="1">
      <c r="A184" s="58" t="s">
        <v>83</v>
      </c>
      <c r="B184" s="59">
        <v>1</v>
      </c>
      <c r="C184" s="59">
        <v>10</v>
      </c>
      <c r="D184" s="59" t="s">
        <v>24</v>
      </c>
      <c r="E184" s="59" t="s">
        <v>23</v>
      </c>
      <c r="F184" s="59" t="s">
        <v>24</v>
      </c>
      <c r="G184" s="60">
        <v>46511</v>
      </c>
      <c r="H184" s="60">
        <v>44251.5</v>
      </c>
      <c r="I184" s="60">
        <v>2259.5</v>
      </c>
      <c r="J184" s="60">
        <v>0</v>
      </c>
      <c r="K184" s="61">
        <v>0</v>
      </c>
      <c r="L184" s="49"/>
      <c r="M184" s="50"/>
      <c r="N184" s="50"/>
      <c r="O184" s="50"/>
      <c r="P184" s="51"/>
      <c r="Q184" s="65">
        <f t="shared" si="38"/>
        <v>46511</v>
      </c>
      <c r="R184" s="60">
        <f t="shared" si="38"/>
        <v>44251.5</v>
      </c>
      <c r="S184" s="60">
        <f t="shared" si="38"/>
        <v>2259.5</v>
      </c>
      <c r="T184" s="60">
        <f t="shared" si="38"/>
        <v>0</v>
      </c>
      <c r="U184" s="61">
        <f t="shared" si="38"/>
        <v>0</v>
      </c>
      <c r="V184" s="65">
        <f t="shared" si="43"/>
        <v>-1283</v>
      </c>
      <c r="W184" s="60">
        <f t="shared" si="43"/>
        <v>-1283</v>
      </c>
      <c r="X184" s="60">
        <f t="shared" si="43"/>
        <v>0</v>
      </c>
      <c r="Y184" s="60">
        <f t="shared" si="43"/>
        <v>0</v>
      </c>
      <c r="Z184" s="61">
        <f t="shared" si="43"/>
        <v>0</v>
      </c>
      <c r="AA184" s="65">
        <v>45228</v>
      </c>
      <c r="AB184" s="60">
        <v>42968.5</v>
      </c>
      <c r="AC184" s="60">
        <v>2259.5</v>
      </c>
      <c r="AD184" s="60">
        <v>0</v>
      </c>
      <c r="AE184" s="97">
        <v>0</v>
      </c>
      <c r="AF184" s="65"/>
      <c r="AG184" s="60"/>
      <c r="AH184" s="60"/>
      <c r="AI184" s="60"/>
      <c r="AJ184" s="61"/>
      <c r="AK184" s="65">
        <f t="shared" si="36"/>
        <v>45228</v>
      </c>
      <c r="AL184" s="60">
        <f t="shared" si="36"/>
        <v>42968.5</v>
      </c>
      <c r="AM184" s="60">
        <f t="shared" si="36"/>
        <v>2259.5</v>
      </c>
      <c r="AN184" s="60">
        <f t="shared" si="36"/>
        <v>0</v>
      </c>
      <c r="AO184" s="61">
        <f t="shared" si="36"/>
        <v>0</v>
      </c>
    </row>
    <row r="185" spans="1:41" ht="13.5" customHeight="1">
      <c r="A185" s="70" t="s">
        <v>39</v>
      </c>
      <c r="B185" s="71">
        <v>1</v>
      </c>
      <c r="C185" s="71">
        <v>10</v>
      </c>
      <c r="D185" s="71">
        <v>5</v>
      </c>
      <c r="E185" s="71" t="s">
        <v>23</v>
      </c>
      <c r="F185" s="71" t="s">
        <v>24</v>
      </c>
      <c r="G185" s="72">
        <v>46511</v>
      </c>
      <c r="H185" s="72">
        <v>44251.5</v>
      </c>
      <c r="I185" s="72">
        <v>2259.5</v>
      </c>
      <c r="J185" s="72">
        <v>0</v>
      </c>
      <c r="K185" s="73">
        <v>0</v>
      </c>
      <c r="L185" s="62"/>
      <c r="M185" s="63"/>
      <c r="N185" s="63"/>
      <c r="O185" s="63"/>
      <c r="P185" s="64"/>
      <c r="Q185" s="77">
        <f t="shared" si="38"/>
        <v>46511</v>
      </c>
      <c r="R185" s="72">
        <f t="shared" si="38"/>
        <v>44251.5</v>
      </c>
      <c r="S185" s="72">
        <f t="shared" si="38"/>
        <v>2259.5</v>
      </c>
      <c r="T185" s="72">
        <f t="shared" si="38"/>
        <v>0</v>
      </c>
      <c r="U185" s="73">
        <f t="shared" si="38"/>
        <v>0</v>
      </c>
      <c r="V185" s="77">
        <f t="shared" si="43"/>
        <v>-1283</v>
      </c>
      <c r="W185" s="72">
        <f t="shared" si="43"/>
        <v>-1283</v>
      </c>
      <c r="X185" s="72">
        <f t="shared" si="43"/>
        <v>0</v>
      </c>
      <c r="Y185" s="72">
        <f t="shared" si="43"/>
        <v>0</v>
      </c>
      <c r="Z185" s="73">
        <f t="shared" si="43"/>
        <v>0</v>
      </c>
      <c r="AA185" s="77">
        <v>45228</v>
      </c>
      <c r="AB185" s="72">
        <v>42968.5</v>
      </c>
      <c r="AC185" s="72">
        <v>2259.5</v>
      </c>
      <c r="AD185" s="72">
        <v>0</v>
      </c>
      <c r="AE185" s="102">
        <v>0</v>
      </c>
      <c r="AF185" s="77"/>
      <c r="AG185" s="72"/>
      <c r="AH185" s="72"/>
      <c r="AI185" s="72"/>
      <c r="AJ185" s="73"/>
      <c r="AK185" s="77">
        <f t="shared" si="36"/>
        <v>45228</v>
      </c>
      <c r="AL185" s="72">
        <f t="shared" si="36"/>
        <v>42968.5</v>
      </c>
      <c r="AM185" s="72">
        <f t="shared" si="36"/>
        <v>2259.5</v>
      </c>
      <c r="AN185" s="72">
        <f t="shared" si="36"/>
        <v>0</v>
      </c>
      <c r="AO185" s="73">
        <f t="shared" si="36"/>
        <v>0</v>
      </c>
    </row>
    <row r="186" spans="1:41" ht="13.5" customHeight="1">
      <c r="A186" s="70" t="s">
        <v>114</v>
      </c>
      <c r="B186" s="71">
        <v>1</v>
      </c>
      <c r="C186" s="71">
        <v>10</v>
      </c>
      <c r="D186" s="71">
        <v>5</v>
      </c>
      <c r="E186" s="71">
        <v>1</v>
      </c>
      <c r="F186" s="71" t="s">
        <v>24</v>
      </c>
      <c r="G186" s="72">
        <v>46511</v>
      </c>
      <c r="H186" s="72">
        <v>44251.5</v>
      </c>
      <c r="I186" s="72">
        <v>2259.5</v>
      </c>
      <c r="J186" s="72">
        <v>0</v>
      </c>
      <c r="K186" s="73">
        <v>0</v>
      </c>
      <c r="L186" s="62"/>
      <c r="M186" s="63"/>
      <c r="N186" s="63"/>
      <c r="O186" s="63"/>
      <c r="P186" s="64"/>
      <c r="Q186" s="77">
        <f t="shared" si="38"/>
        <v>46511</v>
      </c>
      <c r="R186" s="72">
        <f t="shared" si="38"/>
        <v>44251.5</v>
      </c>
      <c r="S186" s="72">
        <f t="shared" si="38"/>
        <v>2259.5</v>
      </c>
      <c r="T186" s="72">
        <f t="shared" si="38"/>
        <v>0</v>
      </c>
      <c r="U186" s="73">
        <f t="shared" si="38"/>
        <v>0</v>
      </c>
      <c r="V186" s="77">
        <f t="shared" si="43"/>
        <v>-1283</v>
      </c>
      <c r="W186" s="72">
        <f t="shared" si="43"/>
        <v>-1283</v>
      </c>
      <c r="X186" s="72">
        <f t="shared" si="43"/>
        <v>0</v>
      </c>
      <c r="Y186" s="72">
        <f t="shared" si="43"/>
        <v>0</v>
      </c>
      <c r="Z186" s="73">
        <f t="shared" si="43"/>
        <v>0</v>
      </c>
      <c r="AA186" s="77">
        <v>45228</v>
      </c>
      <c r="AB186" s="72">
        <v>42968.5</v>
      </c>
      <c r="AC186" s="72">
        <v>2259.5</v>
      </c>
      <c r="AD186" s="72">
        <v>0</v>
      </c>
      <c r="AE186" s="102">
        <v>0</v>
      </c>
      <c r="AF186" s="77"/>
      <c r="AG186" s="72"/>
      <c r="AH186" s="72"/>
      <c r="AI186" s="72"/>
      <c r="AJ186" s="73"/>
      <c r="AK186" s="77">
        <f t="shared" si="36"/>
        <v>45228</v>
      </c>
      <c r="AL186" s="72">
        <f t="shared" si="36"/>
        <v>42968.5</v>
      </c>
      <c r="AM186" s="72">
        <f t="shared" si="36"/>
        <v>2259.5</v>
      </c>
      <c r="AN186" s="72">
        <f t="shared" si="36"/>
        <v>0</v>
      </c>
      <c r="AO186" s="73">
        <f t="shared" si="36"/>
        <v>0</v>
      </c>
    </row>
    <row r="187" spans="1:41" s="57" customFormat="1" ht="13.5" customHeight="1">
      <c r="A187" s="58" t="s">
        <v>97</v>
      </c>
      <c r="B187" s="59">
        <v>19</v>
      </c>
      <c r="C187" s="59" t="s">
        <v>23</v>
      </c>
      <c r="D187" s="59" t="s">
        <v>24</v>
      </c>
      <c r="E187" s="59" t="s">
        <v>23</v>
      </c>
      <c r="F187" s="59" t="s">
        <v>24</v>
      </c>
      <c r="G187" s="60">
        <v>40000</v>
      </c>
      <c r="H187" s="60">
        <v>40000</v>
      </c>
      <c r="I187" s="60">
        <v>0</v>
      </c>
      <c r="J187" s="60">
        <v>0</v>
      </c>
      <c r="K187" s="61">
        <v>0</v>
      </c>
      <c r="L187" s="49"/>
      <c r="M187" s="50"/>
      <c r="N187" s="50"/>
      <c r="O187" s="50"/>
      <c r="P187" s="51"/>
      <c r="Q187" s="65">
        <f t="shared" si="38"/>
        <v>40000</v>
      </c>
      <c r="R187" s="60">
        <f t="shared" si="38"/>
        <v>40000</v>
      </c>
      <c r="S187" s="60">
        <f t="shared" si="38"/>
        <v>0</v>
      </c>
      <c r="T187" s="60">
        <f t="shared" si="38"/>
        <v>0</v>
      </c>
      <c r="U187" s="61">
        <f t="shared" si="38"/>
        <v>0</v>
      </c>
      <c r="V187" s="65">
        <f t="shared" si="43"/>
        <v>0</v>
      </c>
      <c r="W187" s="60">
        <f t="shared" si="43"/>
        <v>0</v>
      </c>
      <c r="X187" s="60">
        <f t="shared" si="43"/>
        <v>0</v>
      </c>
      <c r="Y187" s="60">
        <f t="shared" si="43"/>
        <v>0</v>
      </c>
      <c r="Z187" s="61">
        <f t="shared" si="43"/>
        <v>0</v>
      </c>
      <c r="AA187" s="65">
        <v>40000</v>
      </c>
      <c r="AB187" s="60">
        <v>40000</v>
      </c>
      <c r="AC187" s="60">
        <v>0</v>
      </c>
      <c r="AD187" s="60">
        <v>0</v>
      </c>
      <c r="AE187" s="97">
        <v>0</v>
      </c>
      <c r="AF187" s="65"/>
      <c r="AG187" s="60"/>
      <c r="AH187" s="60"/>
      <c r="AI187" s="60"/>
      <c r="AJ187" s="61"/>
      <c r="AK187" s="65">
        <f t="shared" si="36"/>
        <v>40000</v>
      </c>
      <c r="AL187" s="60">
        <f t="shared" si="36"/>
        <v>40000</v>
      </c>
      <c r="AM187" s="60">
        <f t="shared" si="36"/>
        <v>0</v>
      </c>
      <c r="AN187" s="60">
        <f t="shared" si="36"/>
        <v>0</v>
      </c>
      <c r="AO187" s="61">
        <f t="shared" si="36"/>
        <v>0</v>
      </c>
    </row>
    <row r="188" spans="1:41" ht="13.5" customHeight="1">
      <c r="A188" s="70" t="s">
        <v>26</v>
      </c>
      <c r="B188" s="71">
        <v>19</v>
      </c>
      <c r="C188" s="71" t="s">
        <v>23</v>
      </c>
      <c r="D188" s="71" t="s">
        <v>24</v>
      </c>
      <c r="E188" s="71" t="s">
        <v>23</v>
      </c>
      <c r="F188" s="71">
        <v>100</v>
      </c>
      <c r="G188" s="72">
        <v>40000</v>
      </c>
      <c r="H188" s="72">
        <v>40000</v>
      </c>
      <c r="I188" s="72">
        <v>0</v>
      </c>
      <c r="J188" s="72">
        <v>0</v>
      </c>
      <c r="K188" s="73">
        <v>0</v>
      </c>
      <c r="L188" s="62"/>
      <c r="M188" s="63"/>
      <c r="N188" s="63"/>
      <c r="O188" s="63"/>
      <c r="P188" s="64"/>
      <c r="Q188" s="77">
        <f t="shared" si="38"/>
        <v>40000</v>
      </c>
      <c r="R188" s="72">
        <f t="shared" si="38"/>
        <v>40000</v>
      </c>
      <c r="S188" s="72">
        <f t="shared" si="38"/>
        <v>0</v>
      </c>
      <c r="T188" s="72">
        <f t="shared" si="38"/>
        <v>0</v>
      </c>
      <c r="U188" s="73">
        <f t="shared" si="38"/>
        <v>0</v>
      </c>
      <c r="V188" s="77">
        <f t="shared" si="43"/>
        <v>0</v>
      </c>
      <c r="W188" s="72">
        <f t="shared" si="43"/>
        <v>0</v>
      </c>
      <c r="X188" s="72">
        <f t="shared" si="43"/>
        <v>0</v>
      </c>
      <c r="Y188" s="72">
        <f t="shared" si="43"/>
        <v>0</v>
      </c>
      <c r="Z188" s="73">
        <f t="shared" si="43"/>
        <v>0</v>
      </c>
      <c r="AA188" s="77">
        <v>40000</v>
      </c>
      <c r="AB188" s="72">
        <v>40000</v>
      </c>
      <c r="AC188" s="72">
        <v>0</v>
      </c>
      <c r="AD188" s="72">
        <v>0</v>
      </c>
      <c r="AE188" s="102">
        <v>0</v>
      </c>
      <c r="AF188" s="77"/>
      <c r="AG188" s="72"/>
      <c r="AH188" s="72"/>
      <c r="AI188" s="72"/>
      <c r="AJ188" s="73"/>
      <c r="AK188" s="77">
        <f t="shared" si="36"/>
        <v>40000</v>
      </c>
      <c r="AL188" s="72">
        <f t="shared" ref="AK188:AO251" si="44">AB188+AG188</f>
        <v>40000</v>
      </c>
      <c r="AM188" s="72">
        <f t="shared" si="44"/>
        <v>0</v>
      </c>
      <c r="AN188" s="72">
        <f t="shared" si="44"/>
        <v>0</v>
      </c>
      <c r="AO188" s="73">
        <f t="shared" si="44"/>
        <v>0</v>
      </c>
    </row>
    <row r="189" spans="1:41" s="57" customFormat="1" ht="13.5" customHeight="1">
      <c r="A189" s="58" t="s">
        <v>97</v>
      </c>
      <c r="B189" s="59">
        <v>19</v>
      </c>
      <c r="C189" s="59">
        <v>3</v>
      </c>
      <c r="D189" s="59" t="s">
        <v>24</v>
      </c>
      <c r="E189" s="59" t="s">
        <v>23</v>
      </c>
      <c r="F189" s="59" t="s">
        <v>24</v>
      </c>
      <c r="G189" s="60">
        <v>40000</v>
      </c>
      <c r="H189" s="60">
        <v>40000</v>
      </c>
      <c r="I189" s="60">
        <v>0</v>
      </c>
      <c r="J189" s="60">
        <v>0</v>
      </c>
      <c r="K189" s="61">
        <v>0</v>
      </c>
      <c r="L189" s="49"/>
      <c r="M189" s="50"/>
      <c r="N189" s="50"/>
      <c r="O189" s="50"/>
      <c r="P189" s="51"/>
      <c r="Q189" s="65">
        <f t="shared" si="38"/>
        <v>40000</v>
      </c>
      <c r="R189" s="60">
        <f t="shared" si="38"/>
        <v>40000</v>
      </c>
      <c r="S189" s="60">
        <f t="shared" si="38"/>
        <v>0</v>
      </c>
      <c r="T189" s="60">
        <f t="shared" si="38"/>
        <v>0</v>
      </c>
      <c r="U189" s="61">
        <f t="shared" si="38"/>
        <v>0</v>
      </c>
      <c r="V189" s="65">
        <f t="shared" si="43"/>
        <v>0</v>
      </c>
      <c r="W189" s="60">
        <f t="shared" si="43"/>
        <v>0</v>
      </c>
      <c r="X189" s="60">
        <f t="shared" si="43"/>
        <v>0</v>
      </c>
      <c r="Y189" s="60">
        <f t="shared" si="43"/>
        <v>0</v>
      </c>
      <c r="Z189" s="61">
        <f t="shared" si="43"/>
        <v>0</v>
      </c>
      <c r="AA189" s="65">
        <v>40000</v>
      </c>
      <c r="AB189" s="60">
        <v>40000</v>
      </c>
      <c r="AC189" s="60">
        <v>0</v>
      </c>
      <c r="AD189" s="60">
        <v>0</v>
      </c>
      <c r="AE189" s="97">
        <v>0</v>
      </c>
      <c r="AF189" s="65"/>
      <c r="AG189" s="60"/>
      <c r="AH189" s="60"/>
      <c r="AI189" s="60"/>
      <c r="AJ189" s="61"/>
      <c r="AK189" s="65">
        <f t="shared" si="44"/>
        <v>40000</v>
      </c>
      <c r="AL189" s="60">
        <f t="shared" si="44"/>
        <v>40000</v>
      </c>
      <c r="AM189" s="60">
        <f t="shared" si="44"/>
        <v>0</v>
      </c>
      <c r="AN189" s="60">
        <f t="shared" si="44"/>
        <v>0</v>
      </c>
      <c r="AO189" s="61">
        <f t="shared" si="44"/>
        <v>0</v>
      </c>
    </row>
    <row r="190" spans="1:41" ht="13.5" customHeight="1">
      <c r="A190" s="70" t="s">
        <v>84</v>
      </c>
      <c r="B190" s="71">
        <v>19</v>
      </c>
      <c r="C190" s="71">
        <v>3</v>
      </c>
      <c r="D190" s="71">
        <v>50</v>
      </c>
      <c r="E190" s="71" t="s">
        <v>23</v>
      </c>
      <c r="F190" s="71" t="s">
        <v>24</v>
      </c>
      <c r="G190" s="72">
        <v>40000</v>
      </c>
      <c r="H190" s="72">
        <v>40000</v>
      </c>
      <c r="I190" s="72">
        <v>0</v>
      </c>
      <c r="J190" s="72">
        <v>0</v>
      </c>
      <c r="K190" s="73">
        <v>0</v>
      </c>
      <c r="L190" s="62"/>
      <c r="M190" s="63"/>
      <c r="N190" s="63"/>
      <c r="O190" s="63"/>
      <c r="P190" s="64"/>
      <c r="Q190" s="77">
        <f t="shared" si="38"/>
        <v>40000</v>
      </c>
      <c r="R190" s="72">
        <f t="shared" si="38"/>
        <v>40000</v>
      </c>
      <c r="S190" s="72">
        <f t="shared" si="38"/>
        <v>0</v>
      </c>
      <c r="T190" s="72">
        <f t="shared" si="38"/>
        <v>0</v>
      </c>
      <c r="U190" s="73">
        <f t="shared" si="38"/>
        <v>0</v>
      </c>
      <c r="V190" s="77">
        <f t="shared" si="43"/>
        <v>0</v>
      </c>
      <c r="W190" s="72">
        <f t="shared" si="43"/>
        <v>0</v>
      </c>
      <c r="X190" s="72">
        <f t="shared" si="43"/>
        <v>0</v>
      </c>
      <c r="Y190" s="72">
        <f t="shared" si="43"/>
        <v>0</v>
      </c>
      <c r="Z190" s="73">
        <f t="shared" si="43"/>
        <v>0</v>
      </c>
      <c r="AA190" s="77">
        <v>40000</v>
      </c>
      <c r="AB190" s="72">
        <v>40000</v>
      </c>
      <c r="AC190" s="72">
        <v>0</v>
      </c>
      <c r="AD190" s="72">
        <v>0</v>
      </c>
      <c r="AE190" s="102">
        <v>0</v>
      </c>
      <c r="AF190" s="77"/>
      <c r="AG190" s="72"/>
      <c r="AH190" s="72"/>
      <c r="AI190" s="72"/>
      <c r="AJ190" s="73"/>
      <c r="AK190" s="77">
        <f t="shared" si="44"/>
        <v>40000</v>
      </c>
      <c r="AL190" s="72">
        <f t="shared" si="44"/>
        <v>40000</v>
      </c>
      <c r="AM190" s="72">
        <f t="shared" si="44"/>
        <v>0</v>
      </c>
      <c r="AN190" s="72">
        <f t="shared" si="44"/>
        <v>0</v>
      </c>
      <c r="AO190" s="73">
        <f t="shared" si="44"/>
        <v>0</v>
      </c>
    </row>
    <row r="191" spans="1:41" ht="28.5" customHeight="1">
      <c r="A191" s="70" t="s">
        <v>99</v>
      </c>
      <c r="B191" s="71">
        <v>19</v>
      </c>
      <c r="C191" s="71">
        <v>3</v>
      </c>
      <c r="D191" s="71">
        <v>50</v>
      </c>
      <c r="E191" s="71">
        <v>4</v>
      </c>
      <c r="F191" s="71" t="s">
        <v>24</v>
      </c>
      <c r="G191" s="72">
        <v>40000</v>
      </c>
      <c r="H191" s="72">
        <v>40000</v>
      </c>
      <c r="I191" s="72">
        <v>0</v>
      </c>
      <c r="J191" s="72">
        <v>0</v>
      </c>
      <c r="K191" s="73">
        <v>0</v>
      </c>
      <c r="L191" s="62"/>
      <c r="M191" s="63"/>
      <c r="N191" s="63"/>
      <c r="O191" s="63"/>
      <c r="P191" s="64"/>
      <c r="Q191" s="77">
        <f t="shared" si="38"/>
        <v>40000</v>
      </c>
      <c r="R191" s="72">
        <f t="shared" si="38"/>
        <v>40000</v>
      </c>
      <c r="S191" s="72">
        <f t="shared" si="38"/>
        <v>0</v>
      </c>
      <c r="T191" s="72">
        <f t="shared" si="38"/>
        <v>0</v>
      </c>
      <c r="U191" s="73">
        <f t="shared" si="38"/>
        <v>0</v>
      </c>
      <c r="V191" s="77">
        <f t="shared" si="43"/>
        <v>0</v>
      </c>
      <c r="W191" s="72">
        <f t="shared" si="43"/>
        <v>0</v>
      </c>
      <c r="X191" s="72">
        <f t="shared" si="43"/>
        <v>0</v>
      </c>
      <c r="Y191" s="72">
        <f t="shared" si="43"/>
        <v>0</v>
      </c>
      <c r="Z191" s="73">
        <f t="shared" si="43"/>
        <v>0</v>
      </c>
      <c r="AA191" s="77">
        <v>40000</v>
      </c>
      <c r="AB191" s="72">
        <v>40000</v>
      </c>
      <c r="AC191" s="72">
        <v>0</v>
      </c>
      <c r="AD191" s="72">
        <v>0</v>
      </c>
      <c r="AE191" s="102">
        <v>0</v>
      </c>
      <c r="AF191" s="77"/>
      <c r="AG191" s="72"/>
      <c r="AH191" s="72"/>
      <c r="AI191" s="72"/>
      <c r="AJ191" s="73"/>
      <c r="AK191" s="77">
        <f t="shared" si="44"/>
        <v>40000</v>
      </c>
      <c r="AL191" s="72">
        <f t="shared" si="44"/>
        <v>40000</v>
      </c>
      <c r="AM191" s="72">
        <f t="shared" si="44"/>
        <v>0</v>
      </c>
      <c r="AN191" s="72">
        <f t="shared" si="44"/>
        <v>0</v>
      </c>
      <c r="AO191" s="73">
        <f t="shared" si="44"/>
        <v>0</v>
      </c>
    </row>
    <row r="192" spans="1:41" ht="20.25" customHeight="1">
      <c r="A192" s="93" t="s">
        <v>115</v>
      </c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6"/>
    </row>
    <row r="193" spans="1:41" s="57" customFormat="1" ht="13.5" customHeight="1">
      <c r="A193" s="58" t="s">
        <v>22</v>
      </c>
      <c r="B193" s="59" t="s">
        <v>23</v>
      </c>
      <c r="C193" s="59" t="s">
        <v>23</v>
      </c>
      <c r="D193" s="59" t="s">
        <v>24</v>
      </c>
      <c r="E193" s="59" t="s">
        <v>23</v>
      </c>
      <c r="F193" s="59" t="s">
        <v>24</v>
      </c>
      <c r="G193" s="60">
        <v>1238829.2</v>
      </c>
      <c r="H193" s="60">
        <v>788945.6</v>
      </c>
      <c r="I193" s="60">
        <v>37729.5</v>
      </c>
      <c r="J193" s="60">
        <v>46000</v>
      </c>
      <c r="K193" s="61">
        <v>386154.1</v>
      </c>
      <c r="L193" s="111">
        <v>90</v>
      </c>
      <c r="M193" s="112">
        <v>90</v>
      </c>
      <c r="N193" s="121">
        <v>0</v>
      </c>
      <c r="O193" s="50">
        <v>0</v>
      </c>
      <c r="P193" s="51">
        <v>0</v>
      </c>
      <c r="Q193" s="65">
        <f t="shared" si="38"/>
        <v>1238919.2</v>
      </c>
      <c r="R193" s="60">
        <f t="shared" si="38"/>
        <v>789035.6</v>
      </c>
      <c r="S193" s="60">
        <f t="shared" si="38"/>
        <v>37729.5</v>
      </c>
      <c r="T193" s="60">
        <f t="shared" si="38"/>
        <v>46000</v>
      </c>
      <c r="U193" s="61">
        <f t="shared" si="38"/>
        <v>386154.1</v>
      </c>
      <c r="V193" s="65">
        <f>AA193-Q193</f>
        <v>110399.40000000014</v>
      </c>
      <c r="W193" s="60">
        <f t="shared" ref="W193:Z208" si="45">AB193-R193</f>
        <v>100900.20000000007</v>
      </c>
      <c r="X193" s="60">
        <f t="shared" si="45"/>
        <v>-3455.8000000000029</v>
      </c>
      <c r="Y193" s="60">
        <f t="shared" si="45"/>
        <v>12955</v>
      </c>
      <c r="Z193" s="61">
        <f t="shared" si="45"/>
        <v>0</v>
      </c>
      <c r="AA193" s="123">
        <v>1349318.6</v>
      </c>
      <c r="AB193" s="124">
        <v>889935.8</v>
      </c>
      <c r="AC193" s="124">
        <v>34273.699999999997</v>
      </c>
      <c r="AD193" s="124">
        <v>58955</v>
      </c>
      <c r="AE193" s="125">
        <v>386154.1</v>
      </c>
      <c r="AF193" s="123">
        <f>AG193+AH193+AI193+AJ193</f>
        <v>138000</v>
      </c>
      <c r="AG193" s="124">
        <v>138000</v>
      </c>
      <c r="AH193" s="124"/>
      <c r="AI193" s="124"/>
      <c r="AJ193" s="126"/>
      <c r="AK193" s="123">
        <f t="shared" si="44"/>
        <v>1487318.6</v>
      </c>
      <c r="AL193" s="124">
        <f t="shared" si="44"/>
        <v>1027935.8</v>
      </c>
      <c r="AM193" s="124">
        <f t="shared" si="44"/>
        <v>34273.699999999997</v>
      </c>
      <c r="AN193" s="124">
        <f t="shared" si="44"/>
        <v>58955</v>
      </c>
      <c r="AO193" s="126">
        <f t="shared" si="44"/>
        <v>386154.1</v>
      </c>
    </row>
    <row r="194" spans="1:41" ht="13.5" customHeight="1">
      <c r="A194" s="70" t="s">
        <v>26</v>
      </c>
      <c r="B194" s="71" t="s">
        <v>23</v>
      </c>
      <c r="C194" s="71" t="s">
        <v>23</v>
      </c>
      <c r="D194" s="71" t="s">
        <v>24</v>
      </c>
      <c r="E194" s="71" t="s">
        <v>23</v>
      </c>
      <c r="F194" s="71">
        <v>100</v>
      </c>
      <c r="G194" s="72">
        <v>378484.3</v>
      </c>
      <c r="H194" s="72">
        <v>346135</v>
      </c>
      <c r="I194" s="72">
        <v>32349.3</v>
      </c>
      <c r="J194" s="72">
        <v>0</v>
      </c>
      <c r="K194" s="73">
        <v>0</v>
      </c>
      <c r="L194" s="113">
        <v>0</v>
      </c>
      <c r="M194" s="114"/>
      <c r="N194" s="119"/>
      <c r="O194" s="63"/>
      <c r="P194" s="64"/>
      <c r="Q194" s="77">
        <f t="shared" si="38"/>
        <v>378484.3</v>
      </c>
      <c r="R194" s="72">
        <f t="shared" si="38"/>
        <v>346135</v>
      </c>
      <c r="S194" s="72">
        <f t="shared" si="38"/>
        <v>32349.3</v>
      </c>
      <c r="T194" s="72">
        <f t="shared" si="38"/>
        <v>0</v>
      </c>
      <c r="U194" s="73">
        <f t="shared" si="38"/>
        <v>0</v>
      </c>
      <c r="V194" s="77">
        <f t="shared" ref="V194:Z235" si="46">AA194-Q194</f>
        <v>34251.400000000023</v>
      </c>
      <c r="W194" s="72">
        <f t="shared" si="45"/>
        <v>35352</v>
      </c>
      <c r="X194" s="72">
        <f t="shared" si="45"/>
        <v>-1100.5</v>
      </c>
      <c r="Y194" s="72">
        <f t="shared" si="45"/>
        <v>0</v>
      </c>
      <c r="Z194" s="73">
        <f t="shared" si="45"/>
        <v>0</v>
      </c>
      <c r="AA194" s="127">
        <v>412735.7</v>
      </c>
      <c r="AB194" s="128">
        <v>381487</v>
      </c>
      <c r="AC194" s="128">
        <v>31248.799999999999</v>
      </c>
      <c r="AD194" s="128">
        <v>0</v>
      </c>
      <c r="AE194" s="129">
        <v>0</v>
      </c>
      <c r="AF194" s="127">
        <f>AG194+AH194+AI194+AJ194</f>
        <v>138000</v>
      </c>
      <c r="AG194" s="128">
        <v>138000</v>
      </c>
      <c r="AH194" s="128"/>
      <c r="AI194" s="128"/>
      <c r="AJ194" s="130"/>
      <c r="AK194" s="127">
        <f t="shared" si="44"/>
        <v>550735.69999999995</v>
      </c>
      <c r="AL194" s="128">
        <f t="shared" si="44"/>
        <v>519487</v>
      </c>
      <c r="AM194" s="128">
        <f t="shared" si="44"/>
        <v>31248.799999999999</v>
      </c>
      <c r="AN194" s="128">
        <f t="shared" si="44"/>
        <v>0</v>
      </c>
      <c r="AO194" s="130">
        <f t="shared" si="44"/>
        <v>0</v>
      </c>
    </row>
    <row r="195" spans="1:41" ht="13.5" customHeight="1">
      <c r="A195" s="83" t="s">
        <v>27</v>
      </c>
      <c r="B195" s="84" t="s">
        <v>23</v>
      </c>
      <c r="C195" s="84" t="s">
        <v>23</v>
      </c>
      <c r="D195" s="84" t="s">
        <v>24</v>
      </c>
      <c r="E195" s="84" t="s">
        <v>23</v>
      </c>
      <c r="F195" s="85" t="s">
        <v>28</v>
      </c>
      <c r="G195" s="86">
        <v>96805.8</v>
      </c>
      <c r="H195" s="86">
        <v>88239.7</v>
      </c>
      <c r="I195" s="86">
        <v>8566.1</v>
      </c>
      <c r="J195" s="86">
        <v>0</v>
      </c>
      <c r="K195" s="87">
        <v>0</v>
      </c>
      <c r="L195" s="113">
        <v>0</v>
      </c>
      <c r="M195" s="114"/>
      <c r="N195" s="119"/>
      <c r="O195" s="63"/>
      <c r="P195" s="64"/>
      <c r="Q195" s="88">
        <f t="shared" si="38"/>
        <v>96805.8</v>
      </c>
      <c r="R195" s="86">
        <f t="shared" si="38"/>
        <v>88239.7</v>
      </c>
      <c r="S195" s="86">
        <f t="shared" si="38"/>
        <v>8566.1</v>
      </c>
      <c r="T195" s="86">
        <f t="shared" si="38"/>
        <v>0</v>
      </c>
      <c r="U195" s="87">
        <f t="shared" si="38"/>
        <v>0</v>
      </c>
      <c r="V195" s="88">
        <f t="shared" si="46"/>
        <v>2315.3999999999942</v>
      </c>
      <c r="W195" s="86">
        <f t="shared" si="45"/>
        <v>2315.4000000000087</v>
      </c>
      <c r="X195" s="86">
        <f t="shared" si="45"/>
        <v>0</v>
      </c>
      <c r="Y195" s="86">
        <f t="shared" si="45"/>
        <v>0</v>
      </c>
      <c r="Z195" s="87">
        <f t="shared" si="45"/>
        <v>0</v>
      </c>
      <c r="AA195" s="88">
        <v>99121.2</v>
      </c>
      <c r="AB195" s="86">
        <v>90555.1</v>
      </c>
      <c r="AC195" s="86">
        <v>8566.1</v>
      </c>
      <c r="AD195" s="86">
        <v>0</v>
      </c>
      <c r="AE195" s="103">
        <v>0</v>
      </c>
      <c r="AF195" s="88"/>
      <c r="AG195" s="86"/>
      <c r="AH195" s="86"/>
      <c r="AI195" s="86"/>
      <c r="AJ195" s="87"/>
      <c r="AK195" s="88">
        <f t="shared" si="44"/>
        <v>99121.2</v>
      </c>
      <c r="AL195" s="86">
        <f t="shared" si="44"/>
        <v>90555.1</v>
      </c>
      <c r="AM195" s="86">
        <f t="shared" si="44"/>
        <v>8566.1</v>
      </c>
      <c r="AN195" s="86">
        <f t="shared" si="44"/>
        <v>0</v>
      </c>
      <c r="AO195" s="87">
        <f t="shared" si="44"/>
        <v>0</v>
      </c>
    </row>
    <row r="196" spans="1:41" ht="13.5" customHeight="1">
      <c r="A196" s="70" t="s">
        <v>29</v>
      </c>
      <c r="B196" s="71" t="s">
        <v>23</v>
      </c>
      <c r="C196" s="71" t="s">
        <v>23</v>
      </c>
      <c r="D196" s="71" t="s">
        <v>24</v>
      </c>
      <c r="E196" s="71" t="s">
        <v>23</v>
      </c>
      <c r="F196" s="71">
        <v>200</v>
      </c>
      <c r="G196" s="72">
        <v>860344.9</v>
      </c>
      <c r="H196" s="72">
        <v>442810.6</v>
      </c>
      <c r="I196" s="72">
        <v>5380.2</v>
      </c>
      <c r="J196" s="72">
        <v>46000</v>
      </c>
      <c r="K196" s="73">
        <v>386154.1</v>
      </c>
      <c r="L196" s="113">
        <v>90</v>
      </c>
      <c r="M196" s="114">
        <v>90</v>
      </c>
      <c r="N196" s="119"/>
      <c r="O196" s="63"/>
      <c r="P196" s="64"/>
      <c r="Q196" s="77">
        <f t="shared" si="38"/>
        <v>860434.9</v>
      </c>
      <c r="R196" s="72">
        <f t="shared" si="38"/>
        <v>442900.6</v>
      </c>
      <c r="S196" s="72">
        <f t="shared" si="38"/>
        <v>5380.2</v>
      </c>
      <c r="T196" s="72">
        <f t="shared" si="38"/>
        <v>46000</v>
      </c>
      <c r="U196" s="73">
        <f t="shared" si="38"/>
        <v>386154.1</v>
      </c>
      <c r="V196" s="77">
        <f t="shared" si="46"/>
        <v>76148</v>
      </c>
      <c r="W196" s="72">
        <f t="shared" si="45"/>
        <v>65548.200000000012</v>
      </c>
      <c r="X196" s="72">
        <f t="shared" si="45"/>
        <v>-2355.1999999999998</v>
      </c>
      <c r="Y196" s="72">
        <f t="shared" si="45"/>
        <v>12955</v>
      </c>
      <c r="Z196" s="73">
        <f t="shared" si="45"/>
        <v>0</v>
      </c>
      <c r="AA196" s="77">
        <v>936582.9</v>
      </c>
      <c r="AB196" s="72">
        <v>508448.8</v>
      </c>
      <c r="AC196" s="72">
        <v>3025</v>
      </c>
      <c r="AD196" s="72">
        <v>58955</v>
      </c>
      <c r="AE196" s="102">
        <v>386154.1</v>
      </c>
      <c r="AF196" s="77"/>
      <c r="AG196" s="72"/>
      <c r="AH196" s="72"/>
      <c r="AI196" s="72"/>
      <c r="AJ196" s="73"/>
      <c r="AK196" s="77">
        <f t="shared" si="44"/>
        <v>936582.9</v>
      </c>
      <c r="AL196" s="72">
        <f t="shared" si="44"/>
        <v>508448.8</v>
      </c>
      <c r="AM196" s="72">
        <f t="shared" si="44"/>
        <v>3025</v>
      </c>
      <c r="AN196" s="72">
        <f t="shared" si="44"/>
        <v>58955</v>
      </c>
      <c r="AO196" s="73">
        <f t="shared" si="44"/>
        <v>386154.1</v>
      </c>
    </row>
    <row r="197" spans="1:41" ht="13.5" customHeight="1">
      <c r="A197" s="83" t="s">
        <v>66</v>
      </c>
      <c r="B197" s="84" t="s">
        <v>23</v>
      </c>
      <c r="C197" s="84" t="s">
        <v>23</v>
      </c>
      <c r="D197" s="84" t="s">
        <v>24</v>
      </c>
      <c r="E197" s="84" t="s">
        <v>23</v>
      </c>
      <c r="F197" s="84">
        <v>241</v>
      </c>
      <c r="G197" s="86">
        <v>4000</v>
      </c>
      <c r="H197" s="86">
        <v>4000</v>
      </c>
      <c r="I197" s="86">
        <v>0</v>
      </c>
      <c r="J197" s="86">
        <v>0</v>
      </c>
      <c r="K197" s="87">
        <v>0</v>
      </c>
      <c r="L197" s="118">
        <v>0</v>
      </c>
      <c r="M197" s="119"/>
      <c r="N197" s="119"/>
      <c r="O197" s="63"/>
      <c r="P197" s="64"/>
      <c r="Q197" s="88">
        <f t="shared" si="38"/>
        <v>4000</v>
      </c>
      <c r="R197" s="86">
        <f t="shared" si="38"/>
        <v>4000</v>
      </c>
      <c r="S197" s="86">
        <f t="shared" si="38"/>
        <v>0</v>
      </c>
      <c r="T197" s="86">
        <f t="shared" si="38"/>
        <v>0</v>
      </c>
      <c r="U197" s="87">
        <f t="shared" si="38"/>
        <v>0</v>
      </c>
      <c r="V197" s="88">
        <f t="shared" si="46"/>
        <v>0</v>
      </c>
      <c r="W197" s="86">
        <f t="shared" si="45"/>
        <v>0</v>
      </c>
      <c r="X197" s="86">
        <f t="shared" si="45"/>
        <v>0</v>
      </c>
      <c r="Y197" s="86">
        <f t="shared" si="45"/>
        <v>0</v>
      </c>
      <c r="Z197" s="87">
        <f t="shared" si="45"/>
        <v>0</v>
      </c>
      <c r="AA197" s="88">
        <v>4000</v>
      </c>
      <c r="AB197" s="86">
        <v>4000</v>
      </c>
      <c r="AC197" s="86">
        <v>0</v>
      </c>
      <c r="AD197" s="86">
        <v>0</v>
      </c>
      <c r="AE197" s="103">
        <v>0</v>
      </c>
      <c r="AF197" s="88"/>
      <c r="AG197" s="86"/>
      <c r="AH197" s="86"/>
      <c r="AI197" s="86"/>
      <c r="AJ197" s="87"/>
      <c r="AK197" s="88">
        <f t="shared" si="44"/>
        <v>4000</v>
      </c>
      <c r="AL197" s="86">
        <f t="shared" si="44"/>
        <v>4000</v>
      </c>
      <c r="AM197" s="86">
        <f t="shared" si="44"/>
        <v>0</v>
      </c>
      <c r="AN197" s="86">
        <f t="shared" si="44"/>
        <v>0</v>
      </c>
      <c r="AO197" s="87">
        <f t="shared" si="44"/>
        <v>0</v>
      </c>
    </row>
    <row r="198" spans="1:41" s="57" customFormat="1" ht="13.5" customHeight="1">
      <c r="A198" s="58" t="s">
        <v>50</v>
      </c>
      <c r="B198" s="59">
        <v>6</v>
      </c>
      <c r="C198" s="59" t="s">
        <v>23</v>
      </c>
      <c r="D198" s="59" t="s">
        <v>24</v>
      </c>
      <c r="E198" s="59" t="s">
        <v>23</v>
      </c>
      <c r="F198" s="59" t="s">
        <v>24</v>
      </c>
      <c r="G198" s="60">
        <v>160667.70000000001</v>
      </c>
      <c r="H198" s="60">
        <v>132161.1</v>
      </c>
      <c r="I198" s="60">
        <v>28506.6</v>
      </c>
      <c r="J198" s="60">
        <v>0</v>
      </c>
      <c r="K198" s="61">
        <v>0</v>
      </c>
      <c r="L198" s="111">
        <v>90</v>
      </c>
      <c r="M198" s="112">
        <v>90</v>
      </c>
      <c r="N198" s="121">
        <v>0</v>
      </c>
      <c r="O198" s="50">
        <v>0</v>
      </c>
      <c r="P198" s="51">
        <v>0</v>
      </c>
      <c r="Q198" s="65">
        <f t="shared" si="38"/>
        <v>160757.70000000001</v>
      </c>
      <c r="R198" s="60">
        <f t="shared" si="38"/>
        <v>132251.1</v>
      </c>
      <c r="S198" s="60">
        <f t="shared" si="38"/>
        <v>28506.6</v>
      </c>
      <c r="T198" s="60">
        <f t="shared" si="38"/>
        <v>0</v>
      </c>
      <c r="U198" s="61">
        <f t="shared" si="38"/>
        <v>0</v>
      </c>
      <c r="V198" s="65">
        <f t="shared" si="46"/>
        <v>-633.40000000002328</v>
      </c>
      <c r="W198" s="60">
        <f t="shared" si="45"/>
        <v>2822.3999999999942</v>
      </c>
      <c r="X198" s="60">
        <f t="shared" si="45"/>
        <v>-3455.7999999999993</v>
      </c>
      <c r="Y198" s="60">
        <f t="shared" si="45"/>
        <v>0</v>
      </c>
      <c r="Z198" s="61">
        <f t="shared" si="45"/>
        <v>0</v>
      </c>
      <c r="AA198" s="65">
        <v>160124.29999999999</v>
      </c>
      <c r="AB198" s="60">
        <v>135073.5</v>
      </c>
      <c r="AC198" s="60">
        <v>25050.799999999999</v>
      </c>
      <c r="AD198" s="60">
        <v>0</v>
      </c>
      <c r="AE198" s="97">
        <v>0</v>
      </c>
      <c r="AF198" s="65"/>
      <c r="AG198" s="60"/>
      <c r="AH198" s="60"/>
      <c r="AI198" s="60"/>
      <c r="AJ198" s="61"/>
      <c r="AK198" s="65">
        <f t="shared" si="44"/>
        <v>160124.29999999999</v>
      </c>
      <c r="AL198" s="60">
        <f t="shared" si="44"/>
        <v>135073.5</v>
      </c>
      <c r="AM198" s="60">
        <f t="shared" si="44"/>
        <v>25050.799999999999</v>
      </c>
      <c r="AN198" s="60">
        <f t="shared" si="44"/>
        <v>0</v>
      </c>
      <c r="AO198" s="61">
        <f t="shared" si="44"/>
        <v>0</v>
      </c>
    </row>
    <row r="199" spans="1:41" ht="13.5" customHeight="1">
      <c r="A199" s="70" t="s">
        <v>26</v>
      </c>
      <c r="B199" s="71">
        <v>6</v>
      </c>
      <c r="C199" s="71" t="s">
        <v>23</v>
      </c>
      <c r="D199" s="71" t="s">
        <v>24</v>
      </c>
      <c r="E199" s="71" t="s">
        <v>23</v>
      </c>
      <c r="F199" s="71">
        <v>100</v>
      </c>
      <c r="G199" s="72">
        <v>139999.5</v>
      </c>
      <c r="H199" s="72">
        <v>116723.1</v>
      </c>
      <c r="I199" s="72">
        <v>23276.400000000001</v>
      </c>
      <c r="J199" s="72">
        <v>0</v>
      </c>
      <c r="K199" s="73">
        <v>0</v>
      </c>
      <c r="L199" s="113">
        <v>0</v>
      </c>
      <c r="M199" s="114"/>
      <c r="N199" s="119"/>
      <c r="O199" s="63"/>
      <c r="P199" s="64"/>
      <c r="Q199" s="77">
        <f t="shared" si="38"/>
        <v>139999.5</v>
      </c>
      <c r="R199" s="72">
        <f t="shared" si="38"/>
        <v>116723.1</v>
      </c>
      <c r="S199" s="72">
        <f t="shared" si="38"/>
        <v>23276.400000000001</v>
      </c>
      <c r="T199" s="72">
        <f t="shared" si="38"/>
        <v>0</v>
      </c>
      <c r="U199" s="73">
        <f t="shared" si="38"/>
        <v>0</v>
      </c>
      <c r="V199" s="77">
        <f t="shared" si="46"/>
        <v>1627.7999999999884</v>
      </c>
      <c r="W199" s="72">
        <f t="shared" si="45"/>
        <v>2728.2999999999884</v>
      </c>
      <c r="X199" s="72">
        <f t="shared" si="45"/>
        <v>-1100.5</v>
      </c>
      <c r="Y199" s="72">
        <f t="shared" si="45"/>
        <v>0</v>
      </c>
      <c r="Z199" s="73">
        <f t="shared" si="45"/>
        <v>0</v>
      </c>
      <c r="AA199" s="77">
        <v>141627.29999999999</v>
      </c>
      <c r="AB199" s="72">
        <v>119451.4</v>
      </c>
      <c r="AC199" s="72">
        <v>22175.9</v>
      </c>
      <c r="AD199" s="72">
        <v>0</v>
      </c>
      <c r="AE199" s="102">
        <v>0</v>
      </c>
      <c r="AF199" s="77"/>
      <c r="AG199" s="72"/>
      <c r="AH199" s="72"/>
      <c r="AI199" s="72"/>
      <c r="AJ199" s="73"/>
      <c r="AK199" s="77">
        <f t="shared" si="44"/>
        <v>141627.29999999999</v>
      </c>
      <c r="AL199" s="72">
        <f t="shared" si="44"/>
        <v>119451.4</v>
      </c>
      <c r="AM199" s="72">
        <f t="shared" si="44"/>
        <v>22175.9</v>
      </c>
      <c r="AN199" s="72">
        <f t="shared" si="44"/>
        <v>0</v>
      </c>
      <c r="AO199" s="73">
        <f t="shared" si="44"/>
        <v>0</v>
      </c>
    </row>
    <row r="200" spans="1:41" ht="13.5" customHeight="1">
      <c r="A200" s="83" t="s">
        <v>27</v>
      </c>
      <c r="B200" s="84">
        <v>6</v>
      </c>
      <c r="C200" s="84" t="s">
        <v>23</v>
      </c>
      <c r="D200" s="84" t="s">
        <v>24</v>
      </c>
      <c r="E200" s="84" t="s">
        <v>23</v>
      </c>
      <c r="F200" s="85" t="s">
        <v>28</v>
      </c>
      <c r="G200" s="86">
        <v>42801.3</v>
      </c>
      <c r="H200" s="86">
        <v>37589.300000000003</v>
      </c>
      <c r="I200" s="86">
        <v>5212</v>
      </c>
      <c r="J200" s="86">
        <v>0</v>
      </c>
      <c r="K200" s="87">
        <v>0</v>
      </c>
      <c r="L200" s="113">
        <v>0</v>
      </c>
      <c r="M200" s="114"/>
      <c r="N200" s="119"/>
      <c r="O200" s="63"/>
      <c r="P200" s="64"/>
      <c r="Q200" s="88">
        <f t="shared" si="38"/>
        <v>42801.3</v>
      </c>
      <c r="R200" s="86">
        <f t="shared" si="38"/>
        <v>37589.300000000003</v>
      </c>
      <c r="S200" s="86">
        <f t="shared" si="38"/>
        <v>5212</v>
      </c>
      <c r="T200" s="86">
        <f t="shared" si="38"/>
        <v>0</v>
      </c>
      <c r="U200" s="87">
        <f t="shared" si="38"/>
        <v>0</v>
      </c>
      <c r="V200" s="88">
        <f t="shared" si="46"/>
        <v>2315.3999999999942</v>
      </c>
      <c r="W200" s="86">
        <f t="shared" si="45"/>
        <v>2315.3999999999942</v>
      </c>
      <c r="X200" s="86">
        <f t="shared" si="45"/>
        <v>0</v>
      </c>
      <c r="Y200" s="86">
        <f t="shared" si="45"/>
        <v>0</v>
      </c>
      <c r="Z200" s="87">
        <f t="shared" si="45"/>
        <v>0</v>
      </c>
      <c r="AA200" s="88">
        <v>45116.7</v>
      </c>
      <c r="AB200" s="86">
        <v>39904.699999999997</v>
      </c>
      <c r="AC200" s="86">
        <v>5212</v>
      </c>
      <c r="AD200" s="86">
        <v>0</v>
      </c>
      <c r="AE200" s="103">
        <v>0</v>
      </c>
      <c r="AF200" s="88"/>
      <c r="AG200" s="86"/>
      <c r="AH200" s="86"/>
      <c r="AI200" s="86"/>
      <c r="AJ200" s="87"/>
      <c r="AK200" s="88">
        <f t="shared" si="44"/>
        <v>45116.7</v>
      </c>
      <c r="AL200" s="86">
        <f t="shared" si="44"/>
        <v>39904.699999999997</v>
      </c>
      <c r="AM200" s="86">
        <f t="shared" si="44"/>
        <v>5212</v>
      </c>
      <c r="AN200" s="86">
        <f t="shared" si="44"/>
        <v>0</v>
      </c>
      <c r="AO200" s="87">
        <f t="shared" si="44"/>
        <v>0</v>
      </c>
    </row>
    <row r="201" spans="1:41" ht="13.5" customHeight="1">
      <c r="A201" s="70" t="s">
        <v>29</v>
      </c>
      <c r="B201" s="71">
        <v>6</v>
      </c>
      <c r="C201" s="71" t="s">
        <v>23</v>
      </c>
      <c r="D201" s="71" t="s">
        <v>24</v>
      </c>
      <c r="E201" s="71" t="s">
        <v>23</v>
      </c>
      <c r="F201" s="71">
        <v>200</v>
      </c>
      <c r="G201" s="72">
        <v>20668.2</v>
      </c>
      <c r="H201" s="72">
        <v>15438</v>
      </c>
      <c r="I201" s="72">
        <v>5230.2</v>
      </c>
      <c r="J201" s="72">
        <v>0</v>
      </c>
      <c r="K201" s="73">
        <v>0</v>
      </c>
      <c r="L201" s="113">
        <v>90</v>
      </c>
      <c r="M201" s="114">
        <v>90</v>
      </c>
      <c r="N201" s="119"/>
      <c r="O201" s="63"/>
      <c r="P201" s="64"/>
      <c r="Q201" s="77">
        <f t="shared" si="38"/>
        <v>20758.2</v>
      </c>
      <c r="R201" s="72">
        <f t="shared" si="38"/>
        <v>15528</v>
      </c>
      <c r="S201" s="72">
        <f t="shared" si="38"/>
        <v>5230.2</v>
      </c>
      <c r="T201" s="72">
        <f t="shared" si="38"/>
        <v>0</v>
      </c>
      <c r="U201" s="73">
        <f t="shared" si="38"/>
        <v>0</v>
      </c>
      <c r="V201" s="77">
        <f t="shared" si="46"/>
        <v>-2261.1000000000022</v>
      </c>
      <c r="W201" s="72">
        <f t="shared" si="45"/>
        <v>94.100000000000364</v>
      </c>
      <c r="X201" s="72">
        <f t="shared" si="45"/>
        <v>-2355.1999999999998</v>
      </c>
      <c r="Y201" s="72">
        <f t="shared" si="45"/>
        <v>0</v>
      </c>
      <c r="Z201" s="73">
        <f t="shared" si="45"/>
        <v>0</v>
      </c>
      <c r="AA201" s="77">
        <v>18497.099999999999</v>
      </c>
      <c r="AB201" s="72">
        <v>15622.1</v>
      </c>
      <c r="AC201" s="72">
        <v>2875</v>
      </c>
      <c r="AD201" s="72">
        <v>0</v>
      </c>
      <c r="AE201" s="102">
        <v>0</v>
      </c>
      <c r="AF201" s="77"/>
      <c r="AG201" s="72"/>
      <c r="AH201" s="72"/>
      <c r="AI201" s="72"/>
      <c r="AJ201" s="73"/>
      <c r="AK201" s="77">
        <f t="shared" si="44"/>
        <v>18497.099999999999</v>
      </c>
      <c r="AL201" s="72">
        <f t="shared" si="44"/>
        <v>15622.1</v>
      </c>
      <c r="AM201" s="72">
        <f t="shared" si="44"/>
        <v>2875</v>
      </c>
      <c r="AN201" s="72">
        <f t="shared" si="44"/>
        <v>0</v>
      </c>
      <c r="AO201" s="73">
        <f t="shared" si="44"/>
        <v>0</v>
      </c>
    </row>
    <row r="202" spans="1:41" ht="13.5" customHeight="1">
      <c r="A202" s="83" t="s">
        <v>66</v>
      </c>
      <c r="B202" s="84">
        <v>6</v>
      </c>
      <c r="C202" s="84" t="s">
        <v>23</v>
      </c>
      <c r="D202" s="84" t="s">
        <v>24</v>
      </c>
      <c r="E202" s="84" t="s">
        <v>23</v>
      </c>
      <c r="F202" s="84">
        <v>241</v>
      </c>
      <c r="G202" s="86">
        <v>4000</v>
      </c>
      <c r="H202" s="86">
        <v>4000</v>
      </c>
      <c r="I202" s="86">
        <v>0</v>
      </c>
      <c r="J202" s="86">
        <v>0</v>
      </c>
      <c r="K202" s="87">
        <v>0</v>
      </c>
      <c r="L202" s="118">
        <v>0</v>
      </c>
      <c r="M202" s="119"/>
      <c r="N202" s="119"/>
      <c r="O202" s="63"/>
      <c r="P202" s="64"/>
      <c r="Q202" s="88">
        <f t="shared" si="38"/>
        <v>4000</v>
      </c>
      <c r="R202" s="86">
        <f t="shared" si="38"/>
        <v>4000</v>
      </c>
      <c r="S202" s="86">
        <f t="shared" si="38"/>
        <v>0</v>
      </c>
      <c r="T202" s="86">
        <f t="shared" si="38"/>
        <v>0</v>
      </c>
      <c r="U202" s="87">
        <f t="shared" si="38"/>
        <v>0</v>
      </c>
      <c r="V202" s="88">
        <f t="shared" si="46"/>
        <v>0</v>
      </c>
      <c r="W202" s="86">
        <f t="shared" si="45"/>
        <v>0</v>
      </c>
      <c r="X202" s="86">
        <f t="shared" si="45"/>
        <v>0</v>
      </c>
      <c r="Y202" s="86">
        <f t="shared" si="45"/>
        <v>0</v>
      </c>
      <c r="Z202" s="87">
        <f t="shared" si="45"/>
        <v>0</v>
      </c>
      <c r="AA202" s="88">
        <v>4000</v>
      </c>
      <c r="AB202" s="86">
        <v>4000</v>
      </c>
      <c r="AC202" s="86">
        <v>0</v>
      </c>
      <c r="AD202" s="86">
        <v>0</v>
      </c>
      <c r="AE202" s="103">
        <v>0</v>
      </c>
      <c r="AF202" s="88"/>
      <c r="AG202" s="86"/>
      <c r="AH202" s="86"/>
      <c r="AI202" s="86"/>
      <c r="AJ202" s="87"/>
      <c r="AK202" s="88">
        <f t="shared" si="44"/>
        <v>4000</v>
      </c>
      <c r="AL202" s="86">
        <f t="shared" si="44"/>
        <v>4000</v>
      </c>
      <c r="AM202" s="86">
        <f t="shared" si="44"/>
        <v>0</v>
      </c>
      <c r="AN202" s="86">
        <f t="shared" si="44"/>
        <v>0</v>
      </c>
      <c r="AO202" s="87">
        <f t="shared" si="44"/>
        <v>0</v>
      </c>
    </row>
    <row r="203" spans="1:41" s="57" customFormat="1" ht="13.5" customHeight="1">
      <c r="A203" s="58" t="s">
        <v>116</v>
      </c>
      <c r="B203" s="59">
        <v>6</v>
      </c>
      <c r="C203" s="59">
        <v>3</v>
      </c>
      <c r="D203" s="59" t="s">
        <v>24</v>
      </c>
      <c r="E203" s="59" t="s">
        <v>23</v>
      </c>
      <c r="F203" s="59" t="s">
        <v>24</v>
      </c>
      <c r="G203" s="60">
        <v>1371.7</v>
      </c>
      <c r="H203" s="60">
        <v>1341.7</v>
      </c>
      <c r="I203" s="60">
        <v>30</v>
      </c>
      <c r="J203" s="60">
        <v>0</v>
      </c>
      <c r="K203" s="61">
        <v>0</v>
      </c>
      <c r="L203" s="118">
        <v>0</v>
      </c>
      <c r="M203" s="121">
        <v>0</v>
      </c>
      <c r="N203" s="121">
        <v>0</v>
      </c>
      <c r="O203" s="50">
        <v>0</v>
      </c>
      <c r="P203" s="51">
        <v>0</v>
      </c>
      <c r="Q203" s="65">
        <f t="shared" si="38"/>
        <v>1371.7</v>
      </c>
      <c r="R203" s="60">
        <f t="shared" si="38"/>
        <v>1341.7</v>
      </c>
      <c r="S203" s="60">
        <f t="shared" si="38"/>
        <v>30</v>
      </c>
      <c r="T203" s="60">
        <f t="shared" si="38"/>
        <v>0</v>
      </c>
      <c r="U203" s="61">
        <f t="shared" si="38"/>
        <v>0</v>
      </c>
      <c r="V203" s="65">
        <f t="shared" si="46"/>
        <v>107.09999999999991</v>
      </c>
      <c r="W203" s="60">
        <f t="shared" si="45"/>
        <v>107.09999999999991</v>
      </c>
      <c r="X203" s="60">
        <f t="shared" si="45"/>
        <v>0</v>
      </c>
      <c r="Y203" s="60">
        <f t="shared" si="45"/>
        <v>0</v>
      </c>
      <c r="Z203" s="61">
        <f t="shared" si="45"/>
        <v>0</v>
      </c>
      <c r="AA203" s="65">
        <v>1478.8</v>
      </c>
      <c r="AB203" s="60">
        <v>1448.8</v>
      </c>
      <c r="AC203" s="60">
        <v>30</v>
      </c>
      <c r="AD203" s="60">
        <v>0</v>
      </c>
      <c r="AE203" s="97">
        <v>0</v>
      </c>
      <c r="AF203" s="65"/>
      <c r="AG203" s="60"/>
      <c r="AH203" s="60"/>
      <c r="AI203" s="60"/>
      <c r="AJ203" s="61"/>
      <c r="AK203" s="65">
        <f t="shared" si="44"/>
        <v>1478.8</v>
      </c>
      <c r="AL203" s="60">
        <f t="shared" si="44"/>
        <v>1448.8</v>
      </c>
      <c r="AM203" s="60">
        <f t="shared" si="44"/>
        <v>30</v>
      </c>
      <c r="AN203" s="60">
        <f t="shared" si="44"/>
        <v>0</v>
      </c>
      <c r="AO203" s="61">
        <f t="shared" si="44"/>
        <v>0</v>
      </c>
    </row>
    <row r="204" spans="1:41" ht="13.5" customHeight="1">
      <c r="A204" s="70" t="s">
        <v>52</v>
      </c>
      <c r="B204" s="71">
        <v>6</v>
      </c>
      <c r="C204" s="71">
        <v>3</v>
      </c>
      <c r="D204" s="71">
        <v>88</v>
      </c>
      <c r="E204" s="71" t="s">
        <v>23</v>
      </c>
      <c r="F204" s="71" t="s">
        <v>24</v>
      </c>
      <c r="G204" s="72">
        <v>1371.7</v>
      </c>
      <c r="H204" s="72">
        <v>1341.7</v>
      </c>
      <c r="I204" s="72">
        <v>30</v>
      </c>
      <c r="J204" s="72">
        <v>0</v>
      </c>
      <c r="K204" s="73">
        <v>0</v>
      </c>
      <c r="L204" s="118">
        <v>0</v>
      </c>
      <c r="M204" s="119">
        <v>0</v>
      </c>
      <c r="N204" s="119">
        <v>0</v>
      </c>
      <c r="O204" s="63">
        <v>0</v>
      </c>
      <c r="P204" s="64">
        <v>0</v>
      </c>
      <c r="Q204" s="77">
        <f t="shared" si="38"/>
        <v>1371.7</v>
      </c>
      <c r="R204" s="72">
        <f t="shared" si="38"/>
        <v>1341.7</v>
      </c>
      <c r="S204" s="72">
        <f t="shared" si="38"/>
        <v>30</v>
      </c>
      <c r="T204" s="72">
        <f t="shared" si="38"/>
        <v>0</v>
      </c>
      <c r="U204" s="73">
        <f t="shared" si="38"/>
        <v>0</v>
      </c>
      <c r="V204" s="77">
        <f t="shared" si="46"/>
        <v>107.09999999999991</v>
      </c>
      <c r="W204" s="72">
        <f t="shared" si="45"/>
        <v>107.09999999999991</v>
      </c>
      <c r="X204" s="72">
        <f t="shared" si="45"/>
        <v>0</v>
      </c>
      <c r="Y204" s="72">
        <f t="shared" si="45"/>
        <v>0</v>
      </c>
      <c r="Z204" s="73">
        <f t="shared" si="45"/>
        <v>0</v>
      </c>
      <c r="AA204" s="77">
        <v>1478.8</v>
      </c>
      <c r="AB204" s="72">
        <v>1448.8</v>
      </c>
      <c r="AC204" s="72">
        <v>30</v>
      </c>
      <c r="AD204" s="72">
        <v>0</v>
      </c>
      <c r="AE204" s="102">
        <v>0</v>
      </c>
      <c r="AF204" s="77"/>
      <c r="AG204" s="72"/>
      <c r="AH204" s="72"/>
      <c r="AI204" s="72"/>
      <c r="AJ204" s="73"/>
      <c r="AK204" s="77">
        <f t="shared" si="44"/>
        <v>1478.8</v>
      </c>
      <c r="AL204" s="72">
        <f t="shared" si="44"/>
        <v>1448.8</v>
      </c>
      <c r="AM204" s="72">
        <f t="shared" si="44"/>
        <v>30</v>
      </c>
      <c r="AN204" s="72">
        <f t="shared" si="44"/>
        <v>0</v>
      </c>
      <c r="AO204" s="73">
        <f t="shared" si="44"/>
        <v>0</v>
      </c>
    </row>
    <row r="205" spans="1:41" ht="13.5" customHeight="1">
      <c r="A205" s="70" t="s">
        <v>117</v>
      </c>
      <c r="B205" s="71">
        <v>6</v>
      </c>
      <c r="C205" s="71">
        <v>3</v>
      </c>
      <c r="D205" s="71">
        <v>88</v>
      </c>
      <c r="E205" s="71">
        <v>6</v>
      </c>
      <c r="F205" s="71" t="s">
        <v>24</v>
      </c>
      <c r="G205" s="72">
        <v>1371.7</v>
      </c>
      <c r="H205" s="72">
        <v>1341.7</v>
      </c>
      <c r="I205" s="72">
        <v>30</v>
      </c>
      <c r="J205" s="72">
        <v>0</v>
      </c>
      <c r="K205" s="73">
        <v>0</v>
      </c>
      <c r="L205" s="118">
        <v>0</v>
      </c>
      <c r="M205" s="119"/>
      <c r="N205" s="119"/>
      <c r="O205" s="63"/>
      <c r="P205" s="64"/>
      <c r="Q205" s="77">
        <f t="shared" si="38"/>
        <v>1371.7</v>
      </c>
      <c r="R205" s="72">
        <f t="shared" si="38"/>
        <v>1341.7</v>
      </c>
      <c r="S205" s="72">
        <f t="shared" si="38"/>
        <v>30</v>
      </c>
      <c r="T205" s="72">
        <f t="shared" si="38"/>
        <v>0</v>
      </c>
      <c r="U205" s="73">
        <f t="shared" si="38"/>
        <v>0</v>
      </c>
      <c r="V205" s="77">
        <f t="shared" si="46"/>
        <v>107.09999999999991</v>
      </c>
      <c r="W205" s="72">
        <f t="shared" si="45"/>
        <v>107.09999999999991</v>
      </c>
      <c r="X205" s="72">
        <f t="shared" si="45"/>
        <v>0</v>
      </c>
      <c r="Y205" s="72">
        <f t="shared" si="45"/>
        <v>0</v>
      </c>
      <c r="Z205" s="73">
        <f t="shared" si="45"/>
        <v>0</v>
      </c>
      <c r="AA205" s="77">
        <v>1478.8</v>
      </c>
      <c r="AB205" s="72">
        <v>1448.8</v>
      </c>
      <c r="AC205" s="72">
        <v>30</v>
      </c>
      <c r="AD205" s="72">
        <v>0</v>
      </c>
      <c r="AE205" s="102">
        <v>0</v>
      </c>
      <c r="AF205" s="77"/>
      <c r="AG205" s="72"/>
      <c r="AH205" s="72"/>
      <c r="AI205" s="72"/>
      <c r="AJ205" s="73"/>
      <c r="AK205" s="77">
        <f t="shared" si="44"/>
        <v>1478.8</v>
      </c>
      <c r="AL205" s="72">
        <f t="shared" si="44"/>
        <v>1448.8</v>
      </c>
      <c r="AM205" s="72">
        <f t="shared" si="44"/>
        <v>30</v>
      </c>
      <c r="AN205" s="72">
        <f t="shared" si="44"/>
        <v>0</v>
      </c>
      <c r="AO205" s="73">
        <f t="shared" si="44"/>
        <v>0</v>
      </c>
    </row>
    <row r="206" spans="1:41" s="57" customFormat="1" ht="13.5" customHeight="1">
      <c r="A206" s="58" t="s">
        <v>51</v>
      </c>
      <c r="B206" s="59">
        <v>6</v>
      </c>
      <c r="C206" s="59">
        <v>4</v>
      </c>
      <c r="D206" s="59" t="s">
        <v>24</v>
      </c>
      <c r="E206" s="59" t="s">
        <v>23</v>
      </c>
      <c r="F206" s="59" t="s">
        <v>24</v>
      </c>
      <c r="G206" s="60">
        <v>60149.1</v>
      </c>
      <c r="H206" s="60">
        <v>60149.1</v>
      </c>
      <c r="I206" s="60">
        <v>0</v>
      </c>
      <c r="J206" s="60">
        <v>0</v>
      </c>
      <c r="K206" s="61">
        <v>0</v>
      </c>
      <c r="L206" s="118">
        <v>0</v>
      </c>
      <c r="M206" s="121">
        <v>0</v>
      </c>
      <c r="N206" s="121">
        <v>0</v>
      </c>
      <c r="O206" s="50">
        <v>0</v>
      </c>
      <c r="P206" s="51">
        <v>0</v>
      </c>
      <c r="Q206" s="65">
        <f t="shared" si="38"/>
        <v>60149.1</v>
      </c>
      <c r="R206" s="60">
        <f t="shared" si="38"/>
        <v>60149.1</v>
      </c>
      <c r="S206" s="60">
        <f t="shared" si="38"/>
        <v>0</v>
      </c>
      <c r="T206" s="60">
        <f t="shared" si="38"/>
        <v>0</v>
      </c>
      <c r="U206" s="61">
        <f t="shared" si="38"/>
        <v>0</v>
      </c>
      <c r="V206" s="65">
        <f t="shared" si="46"/>
        <v>468.40000000000146</v>
      </c>
      <c r="W206" s="60">
        <f t="shared" si="45"/>
        <v>468.40000000000146</v>
      </c>
      <c r="X206" s="60">
        <f t="shared" si="45"/>
        <v>0</v>
      </c>
      <c r="Y206" s="60">
        <f t="shared" si="45"/>
        <v>0</v>
      </c>
      <c r="Z206" s="61">
        <f t="shared" si="45"/>
        <v>0</v>
      </c>
      <c r="AA206" s="65">
        <v>60617.5</v>
      </c>
      <c r="AB206" s="60">
        <v>60617.5</v>
      </c>
      <c r="AC206" s="60">
        <v>0</v>
      </c>
      <c r="AD206" s="60">
        <v>0</v>
      </c>
      <c r="AE206" s="97">
        <v>0</v>
      </c>
      <c r="AF206" s="65"/>
      <c r="AG206" s="60"/>
      <c r="AH206" s="60"/>
      <c r="AI206" s="60"/>
      <c r="AJ206" s="61"/>
      <c r="AK206" s="65">
        <f t="shared" si="44"/>
        <v>60617.5</v>
      </c>
      <c r="AL206" s="60">
        <f t="shared" si="44"/>
        <v>60617.5</v>
      </c>
      <c r="AM206" s="60">
        <f t="shared" si="44"/>
        <v>0</v>
      </c>
      <c r="AN206" s="60">
        <f t="shared" si="44"/>
        <v>0</v>
      </c>
      <c r="AO206" s="61">
        <f t="shared" si="44"/>
        <v>0</v>
      </c>
    </row>
    <row r="207" spans="1:41" ht="13.5" customHeight="1">
      <c r="A207" s="70" t="s">
        <v>52</v>
      </c>
      <c r="B207" s="71">
        <v>6</v>
      </c>
      <c r="C207" s="71">
        <v>4</v>
      </c>
      <c r="D207" s="71">
        <v>88</v>
      </c>
      <c r="E207" s="71" t="s">
        <v>23</v>
      </c>
      <c r="F207" s="71" t="s">
        <v>24</v>
      </c>
      <c r="G207" s="72">
        <v>60149.1</v>
      </c>
      <c r="H207" s="72">
        <v>60149.1</v>
      </c>
      <c r="I207" s="72">
        <v>0</v>
      </c>
      <c r="J207" s="72">
        <v>0</v>
      </c>
      <c r="K207" s="73">
        <v>0</v>
      </c>
      <c r="L207" s="118">
        <v>0</v>
      </c>
      <c r="M207" s="119">
        <v>0</v>
      </c>
      <c r="N207" s="119">
        <v>0</v>
      </c>
      <c r="O207" s="63">
        <v>0</v>
      </c>
      <c r="P207" s="64">
        <v>0</v>
      </c>
      <c r="Q207" s="77">
        <f t="shared" si="38"/>
        <v>60149.1</v>
      </c>
      <c r="R207" s="72">
        <f t="shared" si="38"/>
        <v>60149.1</v>
      </c>
      <c r="S207" s="72">
        <f t="shared" si="38"/>
        <v>0</v>
      </c>
      <c r="T207" s="72">
        <f t="shared" si="38"/>
        <v>0</v>
      </c>
      <c r="U207" s="73">
        <f t="shared" si="38"/>
        <v>0</v>
      </c>
      <c r="V207" s="77">
        <f t="shared" si="46"/>
        <v>468.40000000000146</v>
      </c>
      <c r="W207" s="72">
        <f t="shared" si="45"/>
        <v>468.40000000000146</v>
      </c>
      <c r="X207" s="72">
        <f t="shared" si="45"/>
        <v>0</v>
      </c>
      <c r="Y207" s="72">
        <f t="shared" si="45"/>
        <v>0</v>
      </c>
      <c r="Z207" s="73">
        <f t="shared" si="45"/>
        <v>0</v>
      </c>
      <c r="AA207" s="77">
        <v>60617.5</v>
      </c>
      <c r="AB207" s="72">
        <v>60617.5</v>
      </c>
      <c r="AC207" s="72">
        <v>0</v>
      </c>
      <c r="AD207" s="72">
        <v>0</v>
      </c>
      <c r="AE207" s="102">
        <v>0</v>
      </c>
      <c r="AF207" s="77"/>
      <c r="AG207" s="72"/>
      <c r="AH207" s="72"/>
      <c r="AI207" s="72"/>
      <c r="AJ207" s="73"/>
      <c r="AK207" s="77">
        <f t="shared" si="44"/>
        <v>60617.5</v>
      </c>
      <c r="AL207" s="72">
        <f t="shared" si="44"/>
        <v>60617.5</v>
      </c>
      <c r="AM207" s="72">
        <f t="shared" si="44"/>
        <v>0</v>
      </c>
      <c r="AN207" s="72">
        <f t="shared" si="44"/>
        <v>0</v>
      </c>
      <c r="AO207" s="73">
        <f t="shared" si="44"/>
        <v>0</v>
      </c>
    </row>
    <row r="208" spans="1:41" ht="13.5" customHeight="1">
      <c r="A208" s="70" t="s">
        <v>51</v>
      </c>
      <c r="B208" s="71">
        <v>6</v>
      </c>
      <c r="C208" s="71">
        <v>4</v>
      </c>
      <c r="D208" s="71">
        <v>88</v>
      </c>
      <c r="E208" s="71">
        <v>10</v>
      </c>
      <c r="F208" s="71" t="s">
        <v>24</v>
      </c>
      <c r="G208" s="72">
        <v>60149.1</v>
      </c>
      <c r="H208" s="72">
        <v>60149.1</v>
      </c>
      <c r="I208" s="72">
        <v>0</v>
      </c>
      <c r="J208" s="72">
        <v>0</v>
      </c>
      <c r="K208" s="73">
        <v>0</v>
      </c>
      <c r="L208" s="118">
        <v>0</v>
      </c>
      <c r="M208" s="119"/>
      <c r="N208" s="119"/>
      <c r="O208" s="63"/>
      <c r="P208" s="64"/>
      <c r="Q208" s="77">
        <f t="shared" si="38"/>
        <v>60149.1</v>
      </c>
      <c r="R208" s="72">
        <f t="shared" si="38"/>
        <v>60149.1</v>
      </c>
      <c r="S208" s="72">
        <f t="shared" si="38"/>
        <v>0</v>
      </c>
      <c r="T208" s="72">
        <f t="shared" si="38"/>
        <v>0</v>
      </c>
      <c r="U208" s="73">
        <f t="shared" si="38"/>
        <v>0</v>
      </c>
      <c r="V208" s="77">
        <f t="shared" si="46"/>
        <v>468.40000000000146</v>
      </c>
      <c r="W208" s="72">
        <f t="shared" si="45"/>
        <v>468.40000000000146</v>
      </c>
      <c r="X208" s="72">
        <f t="shared" si="45"/>
        <v>0</v>
      </c>
      <c r="Y208" s="72">
        <f t="shared" si="45"/>
        <v>0</v>
      </c>
      <c r="Z208" s="73">
        <f t="shared" si="45"/>
        <v>0</v>
      </c>
      <c r="AA208" s="77">
        <v>60617.5</v>
      </c>
      <c r="AB208" s="72">
        <v>60617.5</v>
      </c>
      <c r="AC208" s="72">
        <v>0</v>
      </c>
      <c r="AD208" s="72">
        <v>0</v>
      </c>
      <c r="AE208" s="102">
        <v>0</v>
      </c>
      <c r="AF208" s="77"/>
      <c r="AG208" s="72"/>
      <c r="AH208" s="72"/>
      <c r="AI208" s="72"/>
      <c r="AJ208" s="73"/>
      <c r="AK208" s="77">
        <f t="shared" si="44"/>
        <v>60617.5</v>
      </c>
      <c r="AL208" s="72">
        <f t="shared" si="44"/>
        <v>60617.5</v>
      </c>
      <c r="AM208" s="72">
        <f t="shared" si="44"/>
        <v>0</v>
      </c>
      <c r="AN208" s="72">
        <f t="shared" si="44"/>
        <v>0</v>
      </c>
      <c r="AO208" s="73">
        <f t="shared" si="44"/>
        <v>0</v>
      </c>
    </row>
    <row r="209" spans="1:41" s="57" customFormat="1" ht="38.25">
      <c r="A209" s="58" t="s">
        <v>118</v>
      </c>
      <c r="B209" s="59">
        <v>6</v>
      </c>
      <c r="C209" s="59">
        <v>7</v>
      </c>
      <c r="D209" s="59" t="s">
        <v>24</v>
      </c>
      <c r="E209" s="59" t="s">
        <v>23</v>
      </c>
      <c r="F209" s="59" t="s">
        <v>24</v>
      </c>
      <c r="G209" s="60">
        <v>8848.7000000000007</v>
      </c>
      <c r="H209" s="60">
        <v>8488.7999999999993</v>
      </c>
      <c r="I209" s="60">
        <v>359.9</v>
      </c>
      <c r="J209" s="60">
        <v>0</v>
      </c>
      <c r="K209" s="61">
        <v>0</v>
      </c>
      <c r="L209" s="118">
        <v>0</v>
      </c>
      <c r="M209" s="121">
        <v>0</v>
      </c>
      <c r="N209" s="121">
        <v>0</v>
      </c>
      <c r="O209" s="50">
        <v>0</v>
      </c>
      <c r="P209" s="51">
        <v>0</v>
      </c>
      <c r="Q209" s="65">
        <f t="shared" si="38"/>
        <v>8848.7000000000007</v>
      </c>
      <c r="R209" s="60">
        <f t="shared" si="38"/>
        <v>8488.7999999999993</v>
      </c>
      <c r="S209" s="60">
        <f t="shared" si="38"/>
        <v>359.9</v>
      </c>
      <c r="T209" s="60">
        <f t="shared" si="38"/>
        <v>0</v>
      </c>
      <c r="U209" s="61">
        <f t="shared" si="38"/>
        <v>0</v>
      </c>
      <c r="V209" s="65">
        <f t="shared" si="46"/>
        <v>131.19999999999891</v>
      </c>
      <c r="W209" s="60">
        <f t="shared" si="46"/>
        <v>131.20000000000073</v>
      </c>
      <c r="X209" s="60">
        <f t="shared" si="46"/>
        <v>0</v>
      </c>
      <c r="Y209" s="60">
        <f t="shared" si="46"/>
        <v>0</v>
      </c>
      <c r="Z209" s="61">
        <f t="shared" si="46"/>
        <v>0</v>
      </c>
      <c r="AA209" s="65">
        <v>8979.9</v>
      </c>
      <c r="AB209" s="60">
        <v>8620</v>
      </c>
      <c r="AC209" s="60">
        <v>359.9</v>
      </c>
      <c r="AD209" s="60">
        <v>0</v>
      </c>
      <c r="AE209" s="97">
        <v>0</v>
      </c>
      <c r="AF209" s="65"/>
      <c r="AG209" s="60"/>
      <c r="AH209" s="60"/>
      <c r="AI209" s="60"/>
      <c r="AJ209" s="61"/>
      <c r="AK209" s="65">
        <f t="shared" si="44"/>
        <v>8979.9</v>
      </c>
      <c r="AL209" s="60">
        <f t="shared" si="44"/>
        <v>8620</v>
      </c>
      <c r="AM209" s="60">
        <f t="shared" si="44"/>
        <v>359.9</v>
      </c>
      <c r="AN209" s="60">
        <f t="shared" si="44"/>
        <v>0</v>
      </c>
      <c r="AO209" s="61">
        <f t="shared" si="44"/>
        <v>0</v>
      </c>
    </row>
    <row r="210" spans="1:41" ht="12.75" customHeight="1">
      <c r="A210" s="70" t="s">
        <v>52</v>
      </c>
      <c r="B210" s="71">
        <v>6</v>
      </c>
      <c r="C210" s="71">
        <v>7</v>
      </c>
      <c r="D210" s="71">
        <v>88</v>
      </c>
      <c r="E210" s="71" t="s">
        <v>23</v>
      </c>
      <c r="F210" s="71" t="s">
        <v>24</v>
      </c>
      <c r="G210" s="72">
        <v>8848.7000000000007</v>
      </c>
      <c r="H210" s="72">
        <v>8488.7999999999993</v>
      </c>
      <c r="I210" s="72">
        <v>359.9</v>
      </c>
      <c r="J210" s="72">
        <v>0</v>
      </c>
      <c r="K210" s="73">
        <v>0</v>
      </c>
      <c r="L210" s="118">
        <v>0</v>
      </c>
      <c r="M210" s="119">
        <v>0</v>
      </c>
      <c r="N210" s="119">
        <v>0</v>
      </c>
      <c r="O210" s="63">
        <v>0</v>
      </c>
      <c r="P210" s="64">
        <v>0</v>
      </c>
      <c r="Q210" s="77">
        <f t="shared" si="38"/>
        <v>8848.7000000000007</v>
      </c>
      <c r="R210" s="72">
        <f t="shared" si="38"/>
        <v>8488.7999999999993</v>
      </c>
      <c r="S210" s="72">
        <f t="shared" si="38"/>
        <v>359.9</v>
      </c>
      <c r="T210" s="72">
        <f t="shared" si="38"/>
        <v>0</v>
      </c>
      <c r="U210" s="73">
        <f t="shared" si="38"/>
        <v>0</v>
      </c>
      <c r="V210" s="77">
        <f t="shared" si="46"/>
        <v>131.19999999999891</v>
      </c>
      <c r="W210" s="72">
        <f t="shared" si="46"/>
        <v>131.20000000000073</v>
      </c>
      <c r="X210" s="72">
        <f t="shared" si="46"/>
        <v>0</v>
      </c>
      <c r="Y210" s="72">
        <f t="shared" si="46"/>
        <v>0</v>
      </c>
      <c r="Z210" s="73">
        <f t="shared" si="46"/>
        <v>0</v>
      </c>
      <c r="AA210" s="77">
        <v>8979.9</v>
      </c>
      <c r="AB210" s="72">
        <v>8620</v>
      </c>
      <c r="AC210" s="72">
        <v>359.9</v>
      </c>
      <c r="AD210" s="72">
        <v>0</v>
      </c>
      <c r="AE210" s="102">
        <v>0</v>
      </c>
      <c r="AF210" s="77"/>
      <c r="AG210" s="72"/>
      <c r="AH210" s="72"/>
      <c r="AI210" s="72"/>
      <c r="AJ210" s="73"/>
      <c r="AK210" s="77">
        <f t="shared" si="44"/>
        <v>8979.9</v>
      </c>
      <c r="AL210" s="72">
        <f t="shared" si="44"/>
        <v>8620</v>
      </c>
      <c r="AM210" s="72">
        <f t="shared" si="44"/>
        <v>359.9</v>
      </c>
      <c r="AN210" s="72">
        <f t="shared" si="44"/>
        <v>0</v>
      </c>
      <c r="AO210" s="73">
        <f t="shared" si="44"/>
        <v>0</v>
      </c>
    </row>
    <row r="211" spans="1:41" ht="12.75" customHeight="1">
      <c r="A211" s="70" t="s">
        <v>119</v>
      </c>
      <c r="B211" s="71">
        <v>6</v>
      </c>
      <c r="C211" s="71">
        <v>7</v>
      </c>
      <c r="D211" s="71">
        <v>88</v>
      </c>
      <c r="E211" s="71">
        <v>13</v>
      </c>
      <c r="F211" s="71" t="s">
        <v>24</v>
      </c>
      <c r="G211" s="72">
        <v>344.7</v>
      </c>
      <c r="H211" s="72">
        <v>344.7</v>
      </c>
      <c r="I211" s="72">
        <v>0</v>
      </c>
      <c r="J211" s="72">
        <v>0</v>
      </c>
      <c r="K211" s="73">
        <v>0</v>
      </c>
      <c r="L211" s="118">
        <v>0</v>
      </c>
      <c r="M211" s="119"/>
      <c r="N211" s="119"/>
      <c r="O211" s="63"/>
      <c r="P211" s="64"/>
      <c r="Q211" s="77">
        <f t="shared" si="38"/>
        <v>344.7</v>
      </c>
      <c r="R211" s="72">
        <f t="shared" si="38"/>
        <v>344.7</v>
      </c>
      <c r="S211" s="72">
        <f t="shared" si="38"/>
        <v>0</v>
      </c>
      <c r="T211" s="72">
        <f t="shared" si="38"/>
        <v>0</v>
      </c>
      <c r="U211" s="73">
        <f t="shared" si="38"/>
        <v>0</v>
      </c>
      <c r="V211" s="77">
        <f t="shared" si="46"/>
        <v>16.600000000000023</v>
      </c>
      <c r="W211" s="72">
        <f t="shared" si="46"/>
        <v>16.600000000000023</v>
      </c>
      <c r="X211" s="72">
        <f t="shared" si="46"/>
        <v>0</v>
      </c>
      <c r="Y211" s="72">
        <f t="shared" si="46"/>
        <v>0</v>
      </c>
      <c r="Z211" s="73">
        <f t="shared" si="46"/>
        <v>0</v>
      </c>
      <c r="AA211" s="77">
        <v>361.3</v>
      </c>
      <c r="AB211" s="72">
        <v>361.3</v>
      </c>
      <c r="AC211" s="72">
        <v>0</v>
      </c>
      <c r="AD211" s="72">
        <v>0</v>
      </c>
      <c r="AE211" s="102">
        <v>0</v>
      </c>
      <c r="AF211" s="77"/>
      <c r="AG211" s="72"/>
      <c r="AH211" s="72"/>
      <c r="AI211" s="72"/>
      <c r="AJ211" s="73"/>
      <c r="AK211" s="77">
        <f t="shared" si="44"/>
        <v>361.3</v>
      </c>
      <c r="AL211" s="72">
        <f t="shared" si="44"/>
        <v>361.3</v>
      </c>
      <c r="AM211" s="72">
        <f t="shared" si="44"/>
        <v>0</v>
      </c>
      <c r="AN211" s="72">
        <f t="shared" si="44"/>
        <v>0</v>
      </c>
      <c r="AO211" s="73">
        <f t="shared" si="44"/>
        <v>0</v>
      </c>
    </row>
    <row r="212" spans="1:41" ht="12.75" customHeight="1">
      <c r="A212" s="70" t="s">
        <v>120</v>
      </c>
      <c r="B212" s="71">
        <v>6</v>
      </c>
      <c r="C212" s="71">
        <v>7</v>
      </c>
      <c r="D212" s="71">
        <v>88</v>
      </c>
      <c r="E212" s="71">
        <v>14</v>
      </c>
      <c r="F212" s="71" t="s">
        <v>24</v>
      </c>
      <c r="G212" s="72">
        <v>8504</v>
      </c>
      <c r="H212" s="72">
        <v>8144.1</v>
      </c>
      <c r="I212" s="72">
        <v>359.9</v>
      </c>
      <c r="J212" s="72">
        <v>0</v>
      </c>
      <c r="K212" s="73">
        <v>0</v>
      </c>
      <c r="L212" s="118">
        <v>0</v>
      </c>
      <c r="M212" s="119"/>
      <c r="N212" s="119"/>
      <c r="O212" s="63"/>
      <c r="P212" s="64"/>
      <c r="Q212" s="77">
        <f t="shared" si="38"/>
        <v>8504</v>
      </c>
      <c r="R212" s="72">
        <f t="shared" si="38"/>
        <v>8144.1</v>
      </c>
      <c r="S212" s="72">
        <f t="shared" si="38"/>
        <v>359.9</v>
      </c>
      <c r="T212" s="72">
        <f t="shared" si="38"/>
        <v>0</v>
      </c>
      <c r="U212" s="73">
        <f t="shared" si="38"/>
        <v>0</v>
      </c>
      <c r="V212" s="77">
        <f t="shared" si="46"/>
        <v>114.60000000000036</v>
      </c>
      <c r="W212" s="72">
        <f t="shared" si="46"/>
        <v>114.60000000000036</v>
      </c>
      <c r="X212" s="72">
        <f t="shared" si="46"/>
        <v>0</v>
      </c>
      <c r="Y212" s="72">
        <f t="shared" si="46"/>
        <v>0</v>
      </c>
      <c r="Z212" s="73">
        <f t="shared" si="46"/>
        <v>0</v>
      </c>
      <c r="AA212" s="77">
        <v>8618.6</v>
      </c>
      <c r="AB212" s="72">
        <v>8258.7000000000007</v>
      </c>
      <c r="AC212" s="72">
        <v>359.9</v>
      </c>
      <c r="AD212" s="72">
        <v>0</v>
      </c>
      <c r="AE212" s="102">
        <v>0</v>
      </c>
      <c r="AF212" s="77"/>
      <c r="AG212" s="72"/>
      <c r="AH212" s="72"/>
      <c r="AI212" s="72"/>
      <c r="AJ212" s="73"/>
      <c r="AK212" s="77">
        <f t="shared" si="44"/>
        <v>8618.6</v>
      </c>
      <c r="AL212" s="72">
        <f t="shared" si="44"/>
        <v>8258.7000000000007</v>
      </c>
      <c r="AM212" s="72">
        <f t="shared" si="44"/>
        <v>359.9</v>
      </c>
      <c r="AN212" s="72">
        <f t="shared" si="44"/>
        <v>0</v>
      </c>
      <c r="AO212" s="73">
        <f t="shared" si="44"/>
        <v>0</v>
      </c>
    </row>
    <row r="213" spans="1:41" s="57" customFormat="1" ht="12.75" customHeight="1">
      <c r="A213" s="58" t="s">
        <v>121</v>
      </c>
      <c r="B213" s="59">
        <v>6</v>
      </c>
      <c r="C213" s="59">
        <v>8</v>
      </c>
      <c r="D213" s="59" t="s">
        <v>24</v>
      </c>
      <c r="E213" s="59" t="s">
        <v>23</v>
      </c>
      <c r="F213" s="59" t="s">
        <v>24</v>
      </c>
      <c r="G213" s="60">
        <v>90298.2</v>
      </c>
      <c r="H213" s="60">
        <v>62181.5</v>
      </c>
      <c r="I213" s="60">
        <v>28116.7</v>
      </c>
      <c r="J213" s="60">
        <v>0</v>
      </c>
      <c r="K213" s="61">
        <v>0</v>
      </c>
      <c r="L213" s="111">
        <v>90</v>
      </c>
      <c r="M213" s="112">
        <v>90</v>
      </c>
      <c r="N213" s="121">
        <v>0</v>
      </c>
      <c r="O213" s="50">
        <v>0</v>
      </c>
      <c r="P213" s="51">
        <v>0</v>
      </c>
      <c r="Q213" s="65">
        <f t="shared" ref="Q213:U264" si="47">G213+L213</f>
        <v>90388.2</v>
      </c>
      <c r="R213" s="60">
        <f t="shared" si="47"/>
        <v>62271.5</v>
      </c>
      <c r="S213" s="60">
        <f t="shared" si="47"/>
        <v>28116.7</v>
      </c>
      <c r="T213" s="60">
        <f t="shared" si="47"/>
        <v>0</v>
      </c>
      <c r="U213" s="61">
        <f t="shared" si="47"/>
        <v>0</v>
      </c>
      <c r="V213" s="65">
        <f t="shared" si="46"/>
        <v>-1340.0999999999913</v>
      </c>
      <c r="W213" s="60">
        <f t="shared" si="46"/>
        <v>2115.6999999999971</v>
      </c>
      <c r="X213" s="60">
        <f t="shared" si="46"/>
        <v>-3455.7999999999993</v>
      </c>
      <c r="Y213" s="60">
        <f t="shared" si="46"/>
        <v>0</v>
      </c>
      <c r="Z213" s="61">
        <f t="shared" si="46"/>
        <v>0</v>
      </c>
      <c r="AA213" s="65">
        <v>89048.1</v>
      </c>
      <c r="AB213" s="60">
        <v>64387.199999999997</v>
      </c>
      <c r="AC213" s="60">
        <v>24660.9</v>
      </c>
      <c r="AD213" s="60">
        <v>0</v>
      </c>
      <c r="AE213" s="97">
        <v>0</v>
      </c>
      <c r="AF213" s="65"/>
      <c r="AG213" s="60"/>
      <c r="AH213" s="60"/>
      <c r="AI213" s="60"/>
      <c r="AJ213" s="61"/>
      <c r="AK213" s="65">
        <f t="shared" si="44"/>
        <v>89048.1</v>
      </c>
      <c r="AL213" s="60">
        <f t="shared" si="44"/>
        <v>64387.199999999997</v>
      </c>
      <c r="AM213" s="60">
        <f t="shared" si="44"/>
        <v>24660.9</v>
      </c>
      <c r="AN213" s="60">
        <f t="shared" si="44"/>
        <v>0</v>
      </c>
      <c r="AO213" s="61">
        <f t="shared" si="44"/>
        <v>0</v>
      </c>
    </row>
    <row r="214" spans="1:41" ht="12.75" customHeight="1">
      <c r="A214" s="70" t="s">
        <v>52</v>
      </c>
      <c r="B214" s="71">
        <v>6</v>
      </c>
      <c r="C214" s="71">
        <v>8</v>
      </c>
      <c r="D214" s="71">
        <v>88</v>
      </c>
      <c r="E214" s="71" t="s">
        <v>23</v>
      </c>
      <c r="F214" s="71" t="s">
        <v>24</v>
      </c>
      <c r="G214" s="72">
        <v>90298.2</v>
      </c>
      <c r="H214" s="72">
        <v>62181.5</v>
      </c>
      <c r="I214" s="72">
        <v>28116.7</v>
      </c>
      <c r="J214" s="72">
        <v>0</v>
      </c>
      <c r="K214" s="73">
        <v>0</v>
      </c>
      <c r="L214" s="113">
        <v>90</v>
      </c>
      <c r="M214" s="114">
        <v>90</v>
      </c>
      <c r="N214" s="119">
        <v>0</v>
      </c>
      <c r="O214" s="63">
        <v>0</v>
      </c>
      <c r="P214" s="64">
        <v>0</v>
      </c>
      <c r="Q214" s="77">
        <f t="shared" si="47"/>
        <v>90388.2</v>
      </c>
      <c r="R214" s="72">
        <f t="shared" si="47"/>
        <v>62271.5</v>
      </c>
      <c r="S214" s="72">
        <f t="shared" si="47"/>
        <v>28116.7</v>
      </c>
      <c r="T214" s="72">
        <f t="shared" si="47"/>
        <v>0</v>
      </c>
      <c r="U214" s="73">
        <f t="shared" si="47"/>
        <v>0</v>
      </c>
      <c r="V214" s="77">
        <f t="shared" si="46"/>
        <v>-1340.0999999999913</v>
      </c>
      <c r="W214" s="72">
        <f t="shared" si="46"/>
        <v>2115.6999999999971</v>
      </c>
      <c r="X214" s="72">
        <f t="shared" si="46"/>
        <v>-3455.7999999999993</v>
      </c>
      <c r="Y214" s="72">
        <f t="shared" si="46"/>
        <v>0</v>
      </c>
      <c r="Z214" s="73">
        <f t="shared" si="46"/>
        <v>0</v>
      </c>
      <c r="AA214" s="77">
        <v>89048.1</v>
      </c>
      <c r="AB214" s="72">
        <v>64387.199999999997</v>
      </c>
      <c r="AC214" s="72">
        <v>24660.9</v>
      </c>
      <c r="AD214" s="72">
        <v>0</v>
      </c>
      <c r="AE214" s="102">
        <v>0</v>
      </c>
      <c r="AF214" s="77"/>
      <c r="AG214" s="72"/>
      <c r="AH214" s="72"/>
      <c r="AI214" s="72"/>
      <c r="AJ214" s="73"/>
      <c r="AK214" s="77">
        <f t="shared" si="44"/>
        <v>89048.1</v>
      </c>
      <c r="AL214" s="72">
        <f t="shared" si="44"/>
        <v>64387.199999999997</v>
      </c>
      <c r="AM214" s="72">
        <f t="shared" si="44"/>
        <v>24660.9</v>
      </c>
      <c r="AN214" s="72">
        <f t="shared" si="44"/>
        <v>0</v>
      </c>
      <c r="AO214" s="73">
        <f t="shared" si="44"/>
        <v>0</v>
      </c>
    </row>
    <row r="215" spans="1:41" ht="12.75" customHeight="1">
      <c r="A215" s="70" t="s">
        <v>122</v>
      </c>
      <c r="B215" s="71">
        <v>6</v>
      </c>
      <c r="C215" s="71">
        <v>8</v>
      </c>
      <c r="D215" s="71">
        <v>88</v>
      </c>
      <c r="E215" s="71">
        <v>9</v>
      </c>
      <c r="F215" s="71" t="s">
        <v>24</v>
      </c>
      <c r="G215" s="72">
        <v>90298.2</v>
      </c>
      <c r="H215" s="72">
        <v>62181.5</v>
      </c>
      <c r="I215" s="72">
        <v>28116.7</v>
      </c>
      <c r="J215" s="72">
        <v>0</v>
      </c>
      <c r="K215" s="73">
        <v>0</v>
      </c>
      <c r="L215" s="113">
        <v>90</v>
      </c>
      <c r="M215" s="114">
        <v>90</v>
      </c>
      <c r="N215" s="119"/>
      <c r="O215" s="63"/>
      <c r="P215" s="64"/>
      <c r="Q215" s="77">
        <f t="shared" si="47"/>
        <v>90388.2</v>
      </c>
      <c r="R215" s="72">
        <f t="shared" si="47"/>
        <v>62271.5</v>
      </c>
      <c r="S215" s="72">
        <f t="shared" si="47"/>
        <v>28116.7</v>
      </c>
      <c r="T215" s="72">
        <f t="shared" si="47"/>
        <v>0</v>
      </c>
      <c r="U215" s="73">
        <f t="shared" si="47"/>
        <v>0</v>
      </c>
      <c r="V215" s="77">
        <f t="shared" si="46"/>
        <v>-1340.0999999999913</v>
      </c>
      <c r="W215" s="72">
        <f t="shared" si="46"/>
        <v>2115.6999999999971</v>
      </c>
      <c r="X215" s="72">
        <f t="shared" si="46"/>
        <v>-3455.7999999999993</v>
      </c>
      <c r="Y215" s="72">
        <f t="shared" si="46"/>
        <v>0</v>
      </c>
      <c r="Z215" s="73">
        <f t="shared" si="46"/>
        <v>0</v>
      </c>
      <c r="AA215" s="77">
        <v>89048.1</v>
      </c>
      <c r="AB215" s="72">
        <v>64387.199999999997</v>
      </c>
      <c r="AC215" s="72">
        <v>24660.9</v>
      </c>
      <c r="AD215" s="72">
        <v>0</v>
      </c>
      <c r="AE215" s="102">
        <v>0</v>
      </c>
      <c r="AF215" s="77"/>
      <c r="AG215" s="72"/>
      <c r="AH215" s="72"/>
      <c r="AI215" s="72"/>
      <c r="AJ215" s="73"/>
      <c r="AK215" s="77">
        <f t="shared" si="44"/>
        <v>89048.1</v>
      </c>
      <c r="AL215" s="72">
        <f t="shared" si="44"/>
        <v>64387.199999999997</v>
      </c>
      <c r="AM215" s="72">
        <f t="shared" si="44"/>
        <v>24660.9</v>
      </c>
      <c r="AN215" s="72">
        <f t="shared" si="44"/>
        <v>0</v>
      </c>
      <c r="AO215" s="73">
        <f t="shared" si="44"/>
        <v>0</v>
      </c>
    </row>
    <row r="216" spans="1:41" s="57" customFormat="1" ht="13.5" customHeight="1">
      <c r="A216" s="58" t="s">
        <v>123</v>
      </c>
      <c r="B216" s="59">
        <v>10</v>
      </c>
      <c r="C216" s="59" t="s">
        <v>23</v>
      </c>
      <c r="D216" s="59" t="s">
        <v>24</v>
      </c>
      <c r="E216" s="59" t="s">
        <v>23</v>
      </c>
      <c r="F216" s="59" t="s">
        <v>24</v>
      </c>
      <c r="G216" s="60">
        <v>1538.6</v>
      </c>
      <c r="H216" s="60">
        <v>1538.6</v>
      </c>
      <c r="I216" s="60">
        <v>0</v>
      </c>
      <c r="J216" s="60">
        <v>0</v>
      </c>
      <c r="K216" s="61">
        <v>0</v>
      </c>
      <c r="L216" s="62">
        <v>0</v>
      </c>
      <c r="M216" s="50">
        <v>0</v>
      </c>
      <c r="N216" s="50">
        <v>0</v>
      </c>
      <c r="O216" s="50">
        <v>0</v>
      </c>
      <c r="P216" s="51">
        <v>0</v>
      </c>
      <c r="Q216" s="65">
        <f t="shared" si="47"/>
        <v>1538.6</v>
      </c>
      <c r="R216" s="60">
        <f t="shared" si="47"/>
        <v>1538.6</v>
      </c>
      <c r="S216" s="60">
        <f t="shared" si="47"/>
        <v>0</v>
      </c>
      <c r="T216" s="60">
        <f t="shared" si="47"/>
        <v>0</v>
      </c>
      <c r="U216" s="61">
        <f t="shared" si="47"/>
        <v>0</v>
      </c>
      <c r="V216" s="65">
        <f t="shared" si="46"/>
        <v>448.90000000000009</v>
      </c>
      <c r="W216" s="60">
        <f t="shared" si="46"/>
        <v>448.90000000000009</v>
      </c>
      <c r="X216" s="60">
        <f t="shared" si="46"/>
        <v>0</v>
      </c>
      <c r="Y216" s="60">
        <f t="shared" si="46"/>
        <v>0</v>
      </c>
      <c r="Z216" s="61">
        <f t="shared" si="46"/>
        <v>0</v>
      </c>
      <c r="AA216" s="65">
        <v>1987.5</v>
      </c>
      <c r="AB216" s="60">
        <v>1987.5</v>
      </c>
      <c r="AC216" s="60">
        <v>0</v>
      </c>
      <c r="AD216" s="60">
        <v>0</v>
      </c>
      <c r="AE216" s="97">
        <v>0</v>
      </c>
      <c r="AF216" s="65"/>
      <c r="AG216" s="60"/>
      <c r="AH216" s="60"/>
      <c r="AI216" s="60"/>
      <c r="AJ216" s="61"/>
      <c r="AK216" s="65">
        <f t="shared" si="44"/>
        <v>1987.5</v>
      </c>
      <c r="AL216" s="60">
        <f t="shared" si="44"/>
        <v>1987.5</v>
      </c>
      <c r="AM216" s="60">
        <f t="shared" si="44"/>
        <v>0</v>
      </c>
      <c r="AN216" s="60">
        <f t="shared" si="44"/>
        <v>0</v>
      </c>
      <c r="AO216" s="61">
        <f t="shared" si="44"/>
        <v>0</v>
      </c>
    </row>
    <row r="217" spans="1:41" ht="12.75" customHeight="1">
      <c r="A217" s="70" t="s">
        <v>26</v>
      </c>
      <c r="B217" s="71">
        <v>10</v>
      </c>
      <c r="C217" s="71" t="s">
        <v>23</v>
      </c>
      <c r="D217" s="71" t="s">
        <v>24</v>
      </c>
      <c r="E217" s="71" t="s">
        <v>23</v>
      </c>
      <c r="F217" s="71">
        <v>100</v>
      </c>
      <c r="G217" s="72">
        <v>1538.6</v>
      </c>
      <c r="H217" s="72">
        <v>1538.6</v>
      </c>
      <c r="I217" s="72">
        <v>0</v>
      </c>
      <c r="J217" s="72">
        <v>0</v>
      </c>
      <c r="K217" s="73">
        <v>0</v>
      </c>
      <c r="L217" s="62">
        <v>0</v>
      </c>
      <c r="M217" s="63">
        <v>0</v>
      </c>
      <c r="N217" s="63">
        <v>0</v>
      </c>
      <c r="O217" s="63">
        <v>0</v>
      </c>
      <c r="P217" s="64">
        <v>0</v>
      </c>
      <c r="Q217" s="77">
        <f t="shared" si="47"/>
        <v>1538.6</v>
      </c>
      <c r="R217" s="72">
        <f t="shared" si="47"/>
        <v>1538.6</v>
      </c>
      <c r="S217" s="72">
        <f t="shared" si="47"/>
        <v>0</v>
      </c>
      <c r="T217" s="72">
        <f t="shared" si="47"/>
        <v>0</v>
      </c>
      <c r="U217" s="73">
        <f t="shared" si="47"/>
        <v>0</v>
      </c>
      <c r="V217" s="77">
        <f t="shared" si="46"/>
        <v>448.90000000000009</v>
      </c>
      <c r="W217" s="72">
        <f t="shared" si="46"/>
        <v>448.90000000000009</v>
      </c>
      <c r="X217" s="72">
        <f t="shared" si="46"/>
        <v>0</v>
      </c>
      <c r="Y217" s="72">
        <f t="shared" si="46"/>
        <v>0</v>
      </c>
      <c r="Z217" s="73">
        <f t="shared" si="46"/>
        <v>0</v>
      </c>
      <c r="AA217" s="77">
        <v>1987.5</v>
      </c>
      <c r="AB217" s="72">
        <v>1987.5</v>
      </c>
      <c r="AC217" s="72">
        <v>0</v>
      </c>
      <c r="AD217" s="72">
        <v>0</v>
      </c>
      <c r="AE217" s="102">
        <v>0</v>
      </c>
      <c r="AF217" s="77"/>
      <c r="AG217" s="72"/>
      <c r="AH217" s="72"/>
      <c r="AI217" s="72"/>
      <c r="AJ217" s="73"/>
      <c r="AK217" s="77">
        <f t="shared" si="44"/>
        <v>1987.5</v>
      </c>
      <c r="AL217" s="72">
        <f t="shared" si="44"/>
        <v>1987.5</v>
      </c>
      <c r="AM217" s="72">
        <f t="shared" si="44"/>
        <v>0</v>
      </c>
      <c r="AN217" s="72">
        <f t="shared" si="44"/>
        <v>0</v>
      </c>
      <c r="AO217" s="73">
        <f t="shared" si="44"/>
        <v>0</v>
      </c>
    </row>
    <row r="218" spans="1:41" s="57" customFormat="1" ht="38.25">
      <c r="A218" s="58" t="s">
        <v>124</v>
      </c>
      <c r="B218" s="59">
        <v>10</v>
      </c>
      <c r="C218" s="59">
        <v>11</v>
      </c>
      <c r="D218" s="59" t="s">
        <v>24</v>
      </c>
      <c r="E218" s="59" t="s">
        <v>23</v>
      </c>
      <c r="F218" s="59" t="s">
        <v>24</v>
      </c>
      <c r="G218" s="60">
        <v>1538.6</v>
      </c>
      <c r="H218" s="60">
        <v>1538.6</v>
      </c>
      <c r="I218" s="60">
        <v>0</v>
      </c>
      <c r="J218" s="60">
        <v>0</v>
      </c>
      <c r="K218" s="61">
        <v>0</v>
      </c>
      <c r="L218" s="62">
        <v>0</v>
      </c>
      <c r="M218" s="50">
        <v>0</v>
      </c>
      <c r="N218" s="50">
        <v>0</v>
      </c>
      <c r="O218" s="50">
        <v>0</v>
      </c>
      <c r="P218" s="51">
        <v>0</v>
      </c>
      <c r="Q218" s="65">
        <f t="shared" si="47"/>
        <v>1538.6</v>
      </c>
      <c r="R218" s="60">
        <f t="shared" si="47"/>
        <v>1538.6</v>
      </c>
      <c r="S218" s="60">
        <f t="shared" si="47"/>
        <v>0</v>
      </c>
      <c r="T218" s="60">
        <f t="shared" si="47"/>
        <v>0</v>
      </c>
      <c r="U218" s="61">
        <f t="shared" si="47"/>
        <v>0</v>
      </c>
      <c r="V218" s="65">
        <f t="shared" si="46"/>
        <v>448.90000000000009</v>
      </c>
      <c r="W218" s="60">
        <f t="shared" si="46"/>
        <v>448.90000000000009</v>
      </c>
      <c r="X218" s="60">
        <f t="shared" si="46"/>
        <v>0</v>
      </c>
      <c r="Y218" s="60">
        <f t="shared" si="46"/>
        <v>0</v>
      </c>
      <c r="Z218" s="61">
        <f t="shared" si="46"/>
        <v>0</v>
      </c>
      <c r="AA218" s="65">
        <v>1987.5</v>
      </c>
      <c r="AB218" s="60">
        <v>1987.5</v>
      </c>
      <c r="AC218" s="60">
        <v>0</v>
      </c>
      <c r="AD218" s="60">
        <v>0</v>
      </c>
      <c r="AE218" s="97">
        <v>0</v>
      </c>
      <c r="AF218" s="65"/>
      <c r="AG218" s="60"/>
      <c r="AH218" s="60"/>
      <c r="AI218" s="60"/>
      <c r="AJ218" s="61"/>
      <c r="AK218" s="65">
        <f t="shared" si="44"/>
        <v>1987.5</v>
      </c>
      <c r="AL218" s="60">
        <f t="shared" si="44"/>
        <v>1987.5</v>
      </c>
      <c r="AM218" s="60">
        <f t="shared" si="44"/>
        <v>0</v>
      </c>
      <c r="AN218" s="60">
        <f t="shared" si="44"/>
        <v>0</v>
      </c>
      <c r="AO218" s="61">
        <f t="shared" si="44"/>
        <v>0</v>
      </c>
    </row>
    <row r="219" spans="1:41" ht="14.25" customHeight="1">
      <c r="A219" s="70" t="s">
        <v>125</v>
      </c>
      <c r="B219" s="71">
        <v>10</v>
      </c>
      <c r="C219" s="71">
        <v>11</v>
      </c>
      <c r="D219" s="71">
        <v>90</v>
      </c>
      <c r="E219" s="71" t="s">
        <v>23</v>
      </c>
      <c r="F219" s="71" t="s">
        <v>24</v>
      </c>
      <c r="G219" s="72">
        <v>1538.6</v>
      </c>
      <c r="H219" s="72">
        <v>1538.6</v>
      </c>
      <c r="I219" s="72">
        <v>0</v>
      </c>
      <c r="J219" s="72">
        <v>0</v>
      </c>
      <c r="K219" s="73">
        <v>0</v>
      </c>
      <c r="L219" s="62">
        <v>0</v>
      </c>
      <c r="M219" s="63">
        <v>0</v>
      </c>
      <c r="N219" s="63">
        <v>0</v>
      </c>
      <c r="O219" s="63">
        <v>0</v>
      </c>
      <c r="P219" s="64">
        <v>0</v>
      </c>
      <c r="Q219" s="77">
        <f t="shared" si="47"/>
        <v>1538.6</v>
      </c>
      <c r="R219" s="72">
        <f t="shared" si="47"/>
        <v>1538.6</v>
      </c>
      <c r="S219" s="72">
        <f t="shared" si="47"/>
        <v>0</v>
      </c>
      <c r="T219" s="72">
        <f t="shared" si="47"/>
        <v>0</v>
      </c>
      <c r="U219" s="73">
        <f t="shared" si="47"/>
        <v>0</v>
      </c>
      <c r="V219" s="77">
        <f t="shared" si="46"/>
        <v>448.90000000000009</v>
      </c>
      <c r="W219" s="72">
        <f t="shared" si="46"/>
        <v>448.90000000000009</v>
      </c>
      <c r="X219" s="72">
        <f t="shared" si="46"/>
        <v>0</v>
      </c>
      <c r="Y219" s="72">
        <f t="shared" si="46"/>
        <v>0</v>
      </c>
      <c r="Z219" s="73">
        <f t="shared" si="46"/>
        <v>0</v>
      </c>
      <c r="AA219" s="77">
        <v>1987.5</v>
      </c>
      <c r="AB219" s="72">
        <v>1987.5</v>
      </c>
      <c r="AC219" s="72">
        <v>0</v>
      </c>
      <c r="AD219" s="72">
        <v>0</v>
      </c>
      <c r="AE219" s="102">
        <v>0</v>
      </c>
      <c r="AF219" s="77"/>
      <c r="AG219" s="72"/>
      <c r="AH219" s="72"/>
      <c r="AI219" s="72"/>
      <c r="AJ219" s="73"/>
      <c r="AK219" s="77">
        <f t="shared" si="44"/>
        <v>1987.5</v>
      </c>
      <c r="AL219" s="72">
        <f t="shared" si="44"/>
        <v>1987.5</v>
      </c>
      <c r="AM219" s="72">
        <f t="shared" si="44"/>
        <v>0</v>
      </c>
      <c r="AN219" s="72">
        <f t="shared" si="44"/>
        <v>0</v>
      </c>
      <c r="AO219" s="73">
        <f t="shared" si="44"/>
        <v>0</v>
      </c>
    </row>
    <row r="220" spans="1:41" ht="14.25" customHeight="1">
      <c r="A220" s="70" t="s">
        <v>126</v>
      </c>
      <c r="B220" s="71">
        <v>10</v>
      </c>
      <c r="C220" s="71">
        <v>11</v>
      </c>
      <c r="D220" s="71">
        <v>90</v>
      </c>
      <c r="E220" s="71">
        <v>19</v>
      </c>
      <c r="F220" s="71" t="s">
        <v>24</v>
      </c>
      <c r="G220" s="72">
        <v>1538.6</v>
      </c>
      <c r="H220" s="72">
        <v>1538.6</v>
      </c>
      <c r="I220" s="72">
        <v>0</v>
      </c>
      <c r="J220" s="72">
        <v>0</v>
      </c>
      <c r="K220" s="73">
        <v>0</v>
      </c>
      <c r="L220" s="62">
        <v>0</v>
      </c>
      <c r="M220" s="63"/>
      <c r="N220" s="63"/>
      <c r="O220" s="63"/>
      <c r="P220" s="64"/>
      <c r="Q220" s="77">
        <f t="shared" si="47"/>
        <v>1538.6</v>
      </c>
      <c r="R220" s="72">
        <f t="shared" si="47"/>
        <v>1538.6</v>
      </c>
      <c r="S220" s="72">
        <f t="shared" si="47"/>
        <v>0</v>
      </c>
      <c r="T220" s="72">
        <f t="shared" si="47"/>
        <v>0</v>
      </c>
      <c r="U220" s="73">
        <f t="shared" si="47"/>
        <v>0</v>
      </c>
      <c r="V220" s="77">
        <f t="shared" si="46"/>
        <v>448.90000000000009</v>
      </c>
      <c r="W220" s="72">
        <f t="shared" si="46"/>
        <v>448.90000000000009</v>
      </c>
      <c r="X220" s="72">
        <f t="shared" si="46"/>
        <v>0</v>
      </c>
      <c r="Y220" s="72">
        <f t="shared" si="46"/>
        <v>0</v>
      </c>
      <c r="Z220" s="73">
        <f t="shared" si="46"/>
        <v>0</v>
      </c>
      <c r="AA220" s="77">
        <v>1987.5</v>
      </c>
      <c r="AB220" s="72">
        <v>1987.5</v>
      </c>
      <c r="AC220" s="72">
        <v>0</v>
      </c>
      <c r="AD220" s="72">
        <v>0</v>
      </c>
      <c r="AE220" s="102">
        <v>0</v>
      </c>
      <c r="AF220" s="77"/>
      <c r="AG220" s="72"/>
      <c r="AH220" s="72"/>
      <c r="AI220" s="72"/>
      <c r="AJ220" s="73"/>
      <c r="AK220" s="77">
        <f t="shared" si="44"/>
        <v>1987.5</v>
      </c>
      <c r="AL220" s="72">
        <f t="shared" si="44"/>
        <v>1987.5</v>
      </c>
      <c r="AM220" s="72">
        <f t="shared" si="44"/>
        <v>0</v>
      </c>
      <c r="AN220" s="72">
        <f t="shared" si="44"/>
        <v>0</v>
      </c>
      <c r="AO220" s="73">
        <f t="shared" si="44"/>
        <v>0</v>
      </c>
    </row>
    <row r="221" spans="1:41" s="57" customFormat="1" ht="42.75" customHeight="1">
      <c r="A221" s="58" t="s">
        <v>127</v>
      </c>
      <c r="B221" s="59">
        <v>11</v>
      </c>
      <c r="C221" s="59" t="s">
        <v>23</v>
      </c>
      <c r="D221" s="59" t="s">
        <v>24</v>
      </c>
      <c r="E221" s="59" t="s">
        <v>23</v>
      </c>
      <c r="F221" s="59" t="s">
        <v>24</v>
      </c>
      <c r="G221" s="60">
        <v>1076622.8999999999</v>
      </c>
      <c r="H221" s="60">
        <v>655245.9</v>
      </c>
      <c r="I221" s="60">
        <v>9222.9</v>
      </c>
      <c r="J221" s="60">
        <v>46000</v>
      </c>
      <c r="K221" s="61">
        <v>386154.1</v>
      </c>
      <c r="L221" s="49">
        <v>0</v>
      </c>
      <c r="M221" s="50">
        <v>0</v>
      </c>
      <c r="N221" s="50">
        <v>0</v>
      </c>
      <c r="O221" s="50">
        <v>0</v>
      </c>
      <c r="P221" s="51">
        <v>0</v>
      </c>
      <c r="Q221" s="65">
        <f t="shared" si="47"/>
        <v>1076622.8999999999</v>
      </c>
      <c r="R221" s="60">
        <f t="shared" si="47"/>
        <v>655245.9</v>
      </c>
      <c r="S221" s="60">
        <f t="shared" si="47"/>
        <v>9222.9</v>
      </c>
      <c r="T221" s="60">
        <f t="shared" si="47"/>
        <v>46000</v>
      </c>
      <c r="U221" s="61">
        <f t="shared" si="47"/>
        <v>386154.1</v>
      </c>
      <c r="V221" s="65">
        <f t="shared" si="46"/>
        <v>110583.90000000014</v>
      </c>
      <c r="W221" s="60">
        <f t="shared" si="46"/>
        <v>97628.900000000023</v>
      </c>
      <c r="X221" s="60">
        <f t="shared" si="46"/>
        <v>0</v>
      </c>
      <c r="Y221" s="60">
        <f t="shared" si="46"/>
        <v>12955</v>
      </c>
      <c r="Z221" s="61">
        <f t="shared" si="46"/>
        <v>0</v>
      </c>
      <c r="AA221" s="131">
        <v>1187206.8</v>
      </c>
      <c r="AB221" s="132">
        <v>752874.8</v>
      </c>
      <c r="AC221" s="132">
        <v>9222.9</v>
      </c>
      <c r="AD221" s="132">
        <v>58955</v>
      </c>
      <c r="AE221" s="133">
        <v>386154.1</v>
      </c>
      <c r="AF221" s="131">
        <f>AG221+AH221+AI221+AJ221</f>
        <v>138000</v>
      </c>
      <c r="AG221" s="132">
        <v>138000</v>
      </c>
      <c r="AH221" s="132"/>
      <c r="AI221" s="132"/>
      <c r="AJ221" s="134"/>
      <c r="AK221" s="131">
        <f t="shared" si="44"/>
        <v>1325206.8</v>
      </c>
      <c r="AL221" s="132">
        <f t="shared" si="44"/>
        <v>890874.8</v>
      </c>
      <c r="AM221" s="132">
        <f t="shared" si="44"/>
        <v>9222.9</v>
      </c>
      <c r="AN221" s="132">
        <f t="shared" si="44"/>
        <v>58955</v>
      </c>
      <c r="AO221" s="134">
        <f t="shared" si="44"/>
        <v>386154.1</v>
      </c>
    </row>
    <row r="222" spans="1:41" ht="12.75" customHeight="1">
      <c r="A222" s="70" t="s">
        <v>26</v>
      </c>
      <c r="B222" s="71">
        <v>11</v>
      </c>
      <c r="C222" s="71" t="s">
        <v>23</v>
      </c>
      <c r="D222" s="71" t="s">
        <v>24</v>
      </c>
      <c r="E222" s="71" t="s">
        <v>23</v>
      </c>
      <c r="F222" s="71">
        <v>100</v>
      </c>
      <c r="G222" s="72">
        <v>236946.2</v>
      </c>
      <c r="H222" s="72">
        <v>227873.3</v>
      </c>
      <c r="I222" s="72">
        <v>9072.9</v>
      </c>
      <c r="J222" s="72">
        <v>0</v>
      </c>
      <c r="K222" s="73">
        <v>0</v>
      </c>
      <c r="L222" s="62">
        <v>0</v>
      </c>
      <c r="M222" s="63"/>
      <c r="N222" s="63"/>
      <c r="O222" s="63"/>
      <c r="P222" s="64"/>
      <c r="Q222" s="77">
        <f t="shared" si="47"/>
        <v>236946.2</v>
      </c>
      <c r="R222" s="72">
        <f t="shared" si="47"/>
        <v>227873.3</v>
      </c>
      <c r="S222" s="72">
        <f t="shared" si="47"/>
        <v>9072.9</v>
      </c>
      <c r="T222" s="72">
        <f t="shared" si="47"/>
        <v>0</v>
      </c>
      <c r="U222" s="73">
        <f t="shared" si="47"/>
        <v>0</v>
      </c>
      <c r="V222" s="77">
        <f t="shared" si="46"/>
        <v>32174.799999999988</v>
      </c>
      <c r="W222" s="72">
        <f t="shared" si="46"/>
        <v>32174.800000000017</v>
      </c>
      <c r="X222" s="72">
        <f t="shared" si="46"/>
        <v>0</v>
      </c>
      <c r="Y222" s="72">
        <f t="shared" si="46"/>
        <v>0</v>
      </c>
      <c r="Z222" s="73">
        <f t="shared" si="46"/>
        <v>0</v>
      </c>
      <c r="AA222" s="135">
        <v>269121</v>
      </c>
      <c r="AB222" s="136">
        <v>260048.1</v>
      </c>
      <c r="AC222" s="136">
        <v>9072.9</v>
      </c>
      <c r="AD222" s="136">
        <v>0</v>
      </c>
      <c r="AE222" s="137">
        <v>0</v>
      </c>
      <c r="AF222" s="135">
        <f>AG222+AH222+AI222+AJ222</f>
        <v>138000</v>
      </c>
      <c r="AG222" s="136">
        <f>AG225</f>
        <v>138000</v>
      </c>
      <c r="AH222" s="136"/>
      <c r="AI222" s="136"/>
      <c r="AJ222" s="138"/>
      <c r="AK222" s="135">
        <f t="shared" si="44"/>
        <v>407121</v>
      </c>
      <c r="AL222" s="136">
        <f t="shared" si="44"/>
        <v>398048.1</v>
      </c>
      <c r="AM222" s="136">
        <f t="shared" si="44"/>
        <v>9072.9</v>
      </c>
      <c r="AN222" s="136">
        <f t="shared" si="44"/>
        <v>0</v>
      </c>
      <c r="AO222" s="138">
        <f t="shared" si="44"/>
        <v>0</v>
      </c>
    </row>
    <row r="223" spans="1:41" ht="12.75" customHeight="1">
      <c r="A223" s="83" t="s">
        <v>27</v>
      </c>
      <c r="B223" s="84">
        <v>11</v>
      </c>
      <c r="C223" s="84" t="s">
        <v>23</v>
      </c>
      <c r="D223" s="84" t="s">
        <v>24</v>
      </c>
      <c r="E223" s="84" t="s">
        <v>23</v>
      </c>
      <c r="F223" s="85" t="s">
        <v>28</v>
      </c>
      <c r="G223" s="86">
        <v>54004.5</v>
      </c>
      <c r="H223" s="86">
        <v>50650.400000000001</v>
      </c>
      <c r="I223" s="86">
        <v>3354.1</v>
      </c>
      <c r="J223" s="86">
        <v>0</v>
      </c>
      <c r="K223" s="87">
        <v>0</v>
      </c>
      <c r="L223" s="62">
        <v>0</v>
      </c>
      <c r="M223" s="63"/>
      <c r="N223" s="63"/>
      <c r="O223" s="63"/>
      <c r="P223" s="64"/>
      <c r="Q223" s="88">
        <f t="shared" si="47"/>
        <v>54004.5</v>
      </c>
      <c r="R223" s="86">
        <f t="shared" si="47"/>
        <v>50650.400000000001</v>
      </c>
      <c r="S223" s="86">
        <f t="shared" si="47"/>
        <v>3354.1</v>
      </c>
      <c r="T223" s="86">
        <f t="shared" si="47"/>
        <v>0</v>
      </c>
      <c r="U223" s="87">
        <f t="shared" si="47"/>
        <v>0</v>
      </c>
      <c r="V223" s="88">
        <f t="shared" si="46"/>
        <v>0</v>
      </c>
      <c r="W223" s="86">
        <f t="shared" si="46"/>
        <v>0</v>
      </c>
      <c r="X223" s="86">
        <f t="shared" si="46"/>
        <v>0</v>
      </c>
      <c r="Y223" s="86">
        <f t="shared" si="46"/>
        <v>0</v>
      </c>
      <c r="Z223" s="87">
        <f t="shared" si="46"/>
        <v>0</v>
      </c>
      <c r="AA223" s="88">
        <v>54004.5</v>
      </c>
      <c r="AB223" s="86">
        <v>50650.400000000001</v>
      </c>
      <c r="AC223" s="86">
        <v>3354.1</v>
      </c>
      <c r="AD223" s="86">
        <v>0</v>
      </c>
      <c r="AE223" s="103">
        <v>0</v>
      </c>
      <c r="AF223" s="88"/>
      <c r="AG223" s="86"/>
      <c r="AH223" s="86"/>
      <c r="AI223" s="86"/>
      <c r="AJ223" s="87"/>
      <c r="AK223" s="88">
        <f t="shared" si="44"/>
        <v>54004.5</v>
      </c>
      <c r="AL223" s="86">
        <f t="shared" si="44"/>
        <v>50650.400000000001</v>
      </c>
      <c r="AM223" s="86">
        <f t="shared" si="44"/>
        <v>3354.1</v>
      </c>
      <c r="AN223" s="86">
        <f t="shared" si="44"/>
        <v>0</v>
      </c>
      <c r="AO223" s="87">
        <f t="shared" si="44"/>
        <v>0</v>
      </c>
    </row>
    <row r="224" spans="1:41" ht="12.75" customHeight="1">
      <c r="A224" s="70" t="s">
        <v>29</v>
      </c>
      <c r="B224" s="71">
        <v>11</v>
      </c>
      <c r="C224" s="71" t="s">
        <v>23</v>
      </c>
      <c r="D224" s="71" t="s">
        <v>24</v>
      </c>
      <c r="E224" s="71" t="s">
        <v>23</v>
      </c>
      <c r="F224" s="71">
        <v>200</v>
      </c>
      <c r="G224" s="72">
        <v>839676.7</v>
      </c>
      <c r="H224" s="72">
        <v>427372.6</v>
      </c>
      <c r="I224" s="72">
        <v>150</v>
      </c>
      <c r="J224" s="72">
        <v>46000</v>
      </c>
      <c r="K224" s="73">
        <v>386154.1</v>
      </c>
      <c r="L224" s="62">
        <v>0</v>
      </c>
      <c r="M224" s="63"/>
      <c r="N224" s="63"/>
      <c r="O224" s="63"/>
      <c r="P224" s="64"/>
      <c r="Q224" s="77">
        <f t="shared" si="47"/>
        <v>839676.7</v>
      </c>
      <c r="R224" s="72">
        <f t="shared" si="47"/>
        <v>427372.6</v>
      </c>
      <c r="S224" s="72">
        <f t="shared" si="47"/>
        <v>150</v>
      </c>
      <c r="T224" s="72">
        <f t="shared" si="47"/>
        <v>46000</v>
      </c>
      <c r="U224" s="73">
        <f t="shared" si="47"/>
        <v>386154.1</v>
      </c>
      <c r="V224" s="77">
        <f t="shared" si="46"/>
        <v>78409.100000000093</v>
      </c>
      <c r="W224" s="72">
        <f t="shared" si="46"/>
        <v>65454.100000000035</v>
      </c>
      <c r="X224" s="72">
        <f t="shared" si="46"/>
        <v>0</v>
      </c>
      <c r="Y224" s="72">
        <f t="shared" si="46"/>
        <v>12955</v>
      </c>
      <c r="Z224" s="73">
        <f t="shared" si="46"/>
        <v>0</v>
      </c>
      <c r="AA224" s="77">
        <v>918085.8</v>
      </c>
      <c r="AB224" s="72">
        <v>492826.7</v>
      </c>
      <c r="AC224" s="72">
        <v>150</v>
      </c>
      <c r="AD224" s="72">
        <v>58955</v>
      </c>
      <c r="AE224" s="102">
        <v>386154.1</v>
      </c>
      <c r="AF224" s="77"/>
      <c r="AG224" s="72"/>
      <c r="AH224" s="72"/>
      <c r="AI224" s="72"/>
      <c r="AJ224" s="73"/>
      <c r="AK224" s="77">
        <f t="shared" si="44"/>
        <v>918085.8</v>
      </c>
      <c r="AL224" s="72">
        <f t="shared" si="44"/>
        <v>492826.7</v>
      </c>
      <c r="AM224" s="72">
        <f t="shared" si="44"/>
        <v>150</v>
      </c>
      <c r="AN224" s="72">
        <f t="shared" si="44"/>
        <v>58955</v>
      </c>
      <c r="AO224" s="73">
        <f t="shared" si="44"/>
        <v>386154.1</v>
      </c>
    </row>
    <row r="225" spans="1:41" s="57" customFormat="1" ht="14.25" customHeight="1">
      <c r="A225" s="58" t="s">
        <v>128</v>
      </c>
      <c r="B225" s="59">
        <v>11</v>
      </c>
      <c r="C225" s="59">
        <v>1</v>
      </c>
      <c r="D225" s="59" t="s">
        <v>24</v>
      </c>
      <c r="E225" s="59" t="s">
        <v>23</v>
      </c>
      <c r="F225" s="59" t="s">
        <v>24</v>
      </c>
      <c r="G225" s="60">
        <v>1062648.8999999999</v>
      </c>
      <c r="H225" s="60">
        <v>641271.9</v>
      </c>
      <c r="I225" s="60">
        <v>9222.9</v>
      </c>
      <c r="J225" s="60">
        <v>46000</v>
      </c>
      <c r="K225" s="61">
        <v>386154.1</v>
      </c>
      <c r="L225" s="49">
        <v>0</v>
      </c>
      <c r="M225" s="50">
        <v>0</v>
      </c>
      <c r="N225" s="50">
        <v>0</v>
      </c>
      <c r="O225" s="50">
        <v>0</v>
      </c>
      <c r="P225" s="51">
        <v>0</v>
      </c>
      <c r="Q225" s="65">
        <f t="shared" si="47"/>
        <v>1062648.8999999999</v>
      </c>
      <c r="R225" s="60">
        <f t="shared" si="47"/>
        <v>641271.9</v>
      </c>
      <c r="S225" s="60">
        <f t="shared" si="47"/>
        <v>9222.9</v>
      </c>
      <c r="T225" s="60">
        <f t="shared" si="47"/>
        <v>46000</v>
      </c>
      <c r="U225" s="61">
        <f t="shared" si="47"/>
        <v>386154.1</v>
      </c>
      <c r="V225" s="65">
        <f t="shared" si="46"/>
        <v>110583.90000000014</v>
      </c>
      <c r="W225" s="60">
        <f t="shared" si="46"/>
        <v>97628.900000000023</v>
      </c>
      <c r="X225" s="60">
        <f t="shared" si="46"/>
        <v>0</v>
      </c>
      <c r="Y225" s="60">
        <f t="shared" si="46"/>
        <v>12955</v>
      </c>
      <c r="Z225" s="61">
        <f t="shared" si="46"/>
        <v>0</v>
      </c>
      <c r="AA225" s="139">
        <v>1173232.8</v>
      </c>
      <c r="AB225" s="140">
        <v>738900.8</v>
      </c>
      <c r="AC225" s="140">
        <v>9222.9</v>
      </c>
      <c r="AD225" s="140">
        <v>58955</v>
      </c>
      <c r="AE225" s="141">
        <v>386154.1</v>
      </c>
      <c r="AF225" s="139">
        <f>AG225+AH225+AI225+AJ225</f>
        <v>138000</v>
      </c>
      <c r="AG225" s="140">
        <f>AG226</f>
        <v>138000</v>
      </c>
      <c r="AH225" s="140">
        <f t="shared" ref="AH225:AJ225" si="48">AH226</f>
        <v>0</v>
      </c>
      <c r="AI225" s="140">
        <f t="shared" si="48"/>
        <v>0</v>
      </c>
      <c r="AJ225" s="142">
        <f t="shared" si="48"/>
        <v>0</v>
      </c>
      <c r="AK225" s="139">
        <f t="shared" si="44"/>
        <v>1311232.8</v>
      </c>
      <c r="AL225" s="140">
        <f t="shared" si="44"/>
        <v>876900.8</v>
      </c>
      <c r="AM225" s="140">
        <f t="shared" si="44"/>
        <v>9222.9</v>
      </c>
      <c r="AN225" s="140">
        <f t="shared" si="44"/>
        <v>58955</v>
      </c>
      <c r="AO225" s="142">
        <f t="shared" si="44"/>
        <v>386154.1</v>
      </c>
    </row>
    <row r="226" spans="1:41" ht="12.75" customHeight="1">
      <c r="A226" s="70" t="s">
        <v>129</v>
      </c>
      <c r="B226" s="71">
        <v>11</v>
      </c>
      <c r="C226" s="71">
        <v>1</v>
      </c>
      <c r="D226" s="71">
        <v>51</v>
      </c>
      <c r="E226" s="71" t="s">
        <v>23</v>
      </c>
      <c r="F226" s="71" t="s">
        <v>24</v>
      </c>
      <c r="G226" s="72">
        <v>1062648.8999999999</v>
      </c>
      <c r="H226" s="72">
        <v>641271.9</v>
      </c>
      <c r="I226" s="72">
        <v>9222.9</v>
      </c>
      <c r="J226" s="72">
        <v>46000</v>
      </c>
      <c r="K226" s="73">
        <v>386154.1</v>
      </c>
      <c r="L226" s="62">
        <v>0</v>
      </c>
      <c r="M226" s="63">
        <v>0</v>
      </c>
      <c r="N226" s="63">
        <v>0</v>
      </c>
      <c r="O226" s="63">
        <v>0</v>
      </c>
      <c r="P226" s="64">
        <v>0</v>
      </c>
      <c r="Q226" s="77">
        <f t="shared" si="47"/>
        <v>1062648.8999999999</v>
      </c>
      <c r="R226" s="72">
        <f t="shared" si="47"/>
        <v>641271.9</v>
      </c>
      <c r="S226" s="72">
        <f t="shared" si="47"/>
        <v>9222.9</v>
      </c>
      <c r="T226" s="72">
        <f t="shared" si="47"/>
        <v>46000</v>
      </c>
      <c r="U226" s="73">
        <f t="shared" si="47"/>
        <v>386154.1</v>
      </c>
      <c r="V226" s="77">
        <f t="shared" si="46"/>
        <v>110583.90000000014</v>
      </c>
      <c r="W226" s="72">
        <f t="shared" si="46"/>
        <v>97628.900000000023</v>
      </c>
      <c r="X226" s="72">
        <f t="shared" si="46"/>
        <v>0</v>
      </c>
      <c r="Y226" s="72">
        <f t="shared" si="46"/>
        <v>12955</v>
      </c>
      <c r="Z226" s="73">
        <f t="shared" si="46"/>
        <v>0</v>
      </c>
      <c r="AA226" s="143">
        <v>1173232.8</v>
      </c>
      <c r="AB226" s="144">
        <v>738900.8</v>
      </c>
      <c r="AC226" s="144">
        <v>9222.9</v>
      </c>
      <c r="AD226" s="144">
        <v>58955</v>
      </c>
      <c r="AE226" s="145">
        <v>386154.1</v>
      </c>
      <c r="AF226" s="143">
        <f>AG226+AH226+AI226+AJ226</f>
        <v>138000</v>
      </c>
      <c r="AG226" s="144">
        <f>AG227+AG228+AG229+AG230</f>
        <v>138000</v>
      </c>
      <c r="AH226" s="144">
        <f t="shared" ref="AH226:AJ226" si="49">AH227+AH228+AH229+AH230</f>
        <v>0</v>
      </c>
      <c r="AI226" s="144">
        <f t="shared" si="49"/>
        <v>0</v>
      </c>
      <c r="AJ226" s="146">
        <f t="shared" si="49"/>
        <v>0</v>
      </c>
      <c r="AK226" s="143">
        <f t="shared" si="44"/>
        <v>1311232.8</v>
      </c>
      <c r="AL226" s="144">
        <f t="shared" si="44"/>
        <v>876900.8</v>
      </c>
      <c r="AM226" s="144">
        <f t="shared" si="44"/>
        <v>9222.9</v>
      </c>
      <c r="AN226" s="144">
        <f t="shared" si="44"/>
        <v>58955</v>
      </c>
      <c r="AO226" s="146">
        <f t="shared" si="44"/>
        <v>386154.1</v>
      </c>
    </row>
    <row r="227" spans="1:41" ht="25.5">
      <c r="A227" s="70" t="s">
        <v>130</v>
      </c>
      <c r="B227" s="71">
        <v>11</v>
      </c>
      <c r="C227" s="71">
        <v>1</v>
      </c>
      <c r="D227" s="71">
        <v>51</v>
      </c>
      <c r="E227" s="71">
        <v>2</v>
      </c>
      <c r="F227" s="71" t="s">
        <v>24</v>
      </c>
      <c r="G227" s="72">
        <v>254053.9</v>
      </c>
      <c r="H227" s="72">
        <v>105075.4</v>
      </c>
      <c r="I227" s="72">
        <v>9222.9</v>
      </c>
      <c r="J227" s="72">
        <v>0</v>
      </c>
      <c r="K227" s="73">
        <v>139755.6</v>
      </c>
      <c r="L227" s="62">
        <v>0</v>
      </c>
      <c r="M227" s="63"/>
      <c r="N227" s="63"/>
      <c r="O227" s="63"/>
      <c r="P227" s="64"/>
      <c r="Q227" s="77">
        <f t="shared" si="47"/>
        <v>254053.9</v>
      </c>
      <c r="R227" s="72">
        <f t="shared" si="47"/>
        <v>105075.4</v>
      </c>
      <c r="S227" s="72">
        <f t="shared" si="47"/>
        <v>9222.9</v>
      </c>
      <c r="T227" s="72">
        <f t="shared" si="47"/>
        <v>0</v>
      </c>
      <c r="U227" s="73">
        <f t="shared" si="47"/>
        <v>139755.6</v>
      </c>
      <c r="V227" s="77">
        <f t="shared" si="46"/>
        <v>421.30000000001746</v>
      </c>
      <c r="W227" s="72">
        <f t="shared" si="46"/>
        <v>421.30000000000291</v>
      </c>
      <c r="X227" s="72">
        <f t="shared" si="46"/>
        <v>0</v>
      </c>
      <c r="Y227" s="72">
        <f t="shared" si="46"/>
        <v>0</v>
      </c>
      <c r="Z227" s="73">
        <f t="shared" si="46"/>
        <v>0</v>
      </c>
      <c r="AA227" s="77">
        <v>254475.2</v>
      </c>
      <c r="AB227" s="72">
        <v>105496.7</v>
      </c>
      <c r="AC227" s="72">
        <v>9222.9</v>
      </c>
      <c r="AD227" s="72">
        <v>0</v>
      </c>
      <c r="AE227" s="102">
        <v>139755.6</v>
      </c>
      <c r="AF227" s="77"/>
      <c r="AG227" s="72"/>
      <c r="AH227" s="72"/>
      <c r="AI227" s="72"/>
      <c r="AJ227" s="73"/>
      <c r="AK227" s="77">
        <f t="shared" si="44"/>
        <v>254475.2</v>
      </c>
      <c r="AL227" s="72">
        <f t="shared" si="44"/>
        <v>105496.7</v>
      </c>
      <c r="AM227" s="72">
        <f t="shared" si="44"/>
        <v>9222.9</v>
      </c>
      <c r="AN227" s="72">
        <f t="shared" si="44"/>
        <v>0</v>
      </c>
      <c r="AO227" s="73">
        <f t="shared" si="44"/>
        <v>139755.6</v>
      </c>
    </row>
    <row r="228" spans="1:41" ht="13.5" customHeight="1">
      <c r="A228" s="70" t="s">
        <v>131</v>
      </c>
      <c r="B228" s="71">
        <v>11</v>
      </c>
      <c r="C228" s="71">
        <v>1</v>
      </c>
      <c r="D228" s="71">
        <v>51</v>
      </c>
      <c r="E228" s="71">
        <v>3</v>
      </c>
      <c r="F228" s="71" t="s">
        <v>24</v>
      </c>
      <c r="G228" s="72">
        <v>8009.4</v>
      </c>
      <c r="H228" s="72">
        <v>8009.4</v>
      </c>
      <c r="I228" s="72">
        <v>0</v>
      </c>
      <c r="J228" s="72">
        <v>0</v>
      </c>
      <c r="K228" s="73">
        <v>0</v>
      </c>
      <c r="L228" s="62">
        <v>0</v>
      </c>
      <c r="M228" s="63"/>
      <c r="N228" s="63"/>
      <c r="O228" s="63"/>
      <c r="P228" s="64"/>
      <c r="Q228" s="77">
        <f t="shared" si="47"/>
        <v>8009.4</v>
      </c>
      <c r="R228" s="72">
        <f t="shared" si="47"/>
        <v>8009.4</v>
      </c>
      <c r="S228" s="72">
        <f t="shared" si="47"/>
        <v>0</v>
      </c>
      <c r="T228" s="72">
        <f t="shared" si="47"/>
        <v>0</v>
      </c>
      <c r="U228" s="73">
        <f t="shared" si="47"/>
        <v>0</v>
      </c>
      <c r="V228" s="77">
        <f t="shared" si="46"/>
        <v>0</v>
      </c>
      <c r="W228" s="72">
        <f t="shared" si="46"/>
        <v>0</v>
      </c>
      <c r="X228" s="72">
        <f t="shared" si="46"/>
        <v>0</v>
      </c>
      <c r="Y228" s="72">
        <f t="shared" si="46"/>
        <v>0</v>
      </c>
      <c r="Z228" s="73">
        <f t="shared" si="46"/>
        <v>0</v>
      </c>
      <c r="AA228" s="77">
        <v>8009.4</v>
      </c>
      <c r="AB228" s="72">
        <v>8009.4</v>
      </c>
      <c r="AC228" s="72">
        <v>0</v>
      </c>
      <c r="AD228" s="72">
        <v>0</v>
      </c>
      <c r="AE228" s="102">
        <v>0</v>
      </c>
      <c r="AF228" s="77"/>
      <c r="AG228" s="72"/>
      <c r="AH228" s="72"/>
      <c r="AI228" s="72"/>
      <c r="AJ228" s="73"/>
      <c r="AK228" s="77">
        <f t="shared" si="44"/>
        <v>8009.4</v>
      </c>
      <c r="AL228" s="72">
        <f t="shared" si="44"/>
        <v>8009.4</v>
      </c>
      <c r="AM228" s="72">
        <f t="shared" si="44"/>
        <v>0</v>
      </c>
      <c r="AN228" s="72">
        <f t="shared" si="44"/>
        <v>0</v>
      </c>
      <c r="AO228" s="73">
        <f t="shared" si="44"/>
        <v>0</v>
      </c>
    </row>
    <row r="229" spans="1:41" ht="13.5" customHeight="1">
      <c r="A229" s="70" t="s">
        <v>132</v>
      </c>
      <c r="B229" s="71">
        <v>11</v>
      </c>
      <c r="C229" s="71">
        <v>1</v>
      </c>
      <c r="D229" s="71">
        <v>51</v>
      </c>
      <c r="E229" s="71">
        <v>4</v>
      </c>
      <c r="F229" s="71" t="s">
        <v>24</v>
      </c>
      <c r="G229" s="72">
        <v>303287.8</v>
      </c>
      <c r="H229" s="72">
        <v>10889.3</v>
      </c>
      <c r="I229" s="72">
        <v>0</v>
      </c>
      <c r="J229" s="72">
        <v>46000</v>
      </c>
      <c r="K229" s="73">
        <v>246398.5</v>
      </c>
      <c r="L229" s="62">
        <v>0</v>
      </c>
      <c r="M229" s="63"/>
      <c r="N229" s="63"/>
      <c r="O229" s="63"/>
      <c r="P229" s="64"/>
      <c r="Q229" s="77">
        <f t="shared" si="47"/>
        <v>303287.8</v>
      </c>
      <c r="R229" s="72">
        <f t="shared" si="47"/>
        <v>10889.3</v>
      </c>
      <c r="S229" s="72">
        <f t="shared" si="47"/>
        <v>0</v>
      </c>
      <c r="T229" s="72">
        <f t="shared" si="47"/>
        <v>46000</v>
      </c>
      <c r="U229" s="73">
        <f t="shared" si="47"/>
        <v>246398.5</v>
      </c>
      <c r="V229" s="77">
        <f t="shared" si="46"/>
        <v>12533.700000000012</v>
      </c>
      <c r="W229" s="72">
        <f t="shared" si="46"/>
        <v>-421.29999999999927</v>
      </c>
      <c r="X229" s="72">
        <f t="shared" si="46"/>
        <v>0</v>
      </c>
      <c r="Y229" s="72">
        <f t="shared" si="46"/>
        <v>12955</v>
      </c>
      <c r="Z229" s="73">
        <f t="shared" si="46"/>
        <v>0</v>
      </c>
      <c r="AA229" s="77">
        <v>315821.5</v>
      </c>
      <c r="AB229" s="72">
        <v>10468</v>
      </c>
      <c r="AC229" s="72">
        <v>0</v>
      </c>
      <c r="AD229" s="72">
        <v>58955</v>
      </c>
      <c r="AE229" s="102">
        <v>246398.5</v>
      </c>
      <c r="AF229" s="77"/>
      <c r="AG229" s="72"/>
      <c r="AH229" s="72"/>
      <c r="AI229" s="72"/>
      <c r="AJ229" s="73"/>
      <c r="AK229" s="77">
        <f t="shared" si="44"/>
        <v>315821.5</v>
      </c>
      <c r="AL229" s="72">
        <f t="shared" si="44"/>
        <v>10468</v>
      </c>
      <c r="AM229" s="72">
        <f t="shared" si="44"/>
        <v>0</v>
      </c>
      <c r="AN229" s="72">
        <f t="shared" si="44"/>
        <v>58955</v>
      </c>
      <c r="AO229" s="73">
        <f t="shared" si="44"/>
        <v>246398.5</v>
      </c>
    </row>
    <row r="230" spans="1:41" ht="32.25" customHeight="1">
      <c r="A230" s="70" t="s">
        <v>133</v>
      </c>
      <c r="B230" s="71">
        <v>11</v>
      </c>
      <c r="C230" s="71">
        <v>1</v>
      </c>
      <c r="D230" s="71">
        <v>51</v>
      </c>
      <c r="E230" s="71">
        <v>5</v>
      </c>
      <c r="F230" s="71" t="s">
        <v>24</v>
      </c>
      <c r="G230" s="72">
        <v>486560.5</v>
      </c>
      <c r="H230" s="72">
        <v>506560.5</v>
      </c>
      <c r="I230" s="72">
        <v>0</v>
      </c>
      <c r="J230" s="72">
        <v>0</v>
      </c>
      <c r="K230" s="73">
        <v>0</v>
      </c>
      <c r="L230" s="62">
        <v>0</v>
      </c>
      <c r="M230" s="63"/>
      <c r="N230" s="63"/>
      <c r="O230" s="63"/>
      <c r="P230" s="64"/>
      <c r="Q230" s="77">
        <f t="shared" si="47"/>
        <v>486560.5</v>
      </c>
      <c r="R230" s="72">
        <f t="shared" si="47"/>
        <v>506560.5</v>
      </c>
      <c r="S230" s="72">
        <f t="shared" si="47"/>
        <v>0</v>
      </c>
      <c r="T230" s="72">
        <f t="shared" si="47"/>
        <v>0</v>
      </c>
      <c r="U230" s="73">
        <f t="shared" si="47"/>
        <v>0</v>
      </c>
      <c r="V230" s="77">
        <f t="shared" si="46"/>
        <v>97628.900000000023</v>
      </c>
      <c r="W230" s="72">
        <f t="shared" si="46"/>
        <v>97628.900000000023</v>
      </c>
      <c r="X230" s="72">
        <f t="shared" si="46"/>
        <v>0</v>
      </c>
      <c r="Y230" s="72">
        <f t="shared" si="46"/>
        <v>0</v>
      </c>
      <c r="Z230" s="73">
        <f t="shared" si="46"/>
        <v>0</v>
      </c>
      <c r="AA230" s="147">
        <v>584189.4</v>
      </c>
      <c r="AB230" s="148">
        <v>604189.4</v>
      </c>
      <c r="AC230" s="148">
        <v>0</v>
      </c>
      <c r="AD230" s="148">
        <v>0</v>
      </c>
      <c r="AE230" s="149">
        <v>0</v>
      </c>
      <c r="AF230" s="150">
        <f>AG230+AH230+AI230+AJ230</f>
        <v>138000</v>
      </c>
      <c r="AG230" s="151">
        <v>138000</v>
      </c>
      <c r="AH230" s="148"/>
      <c r="AI230" s="148"/>
      <c r="AJ230" s="152"/>
      <c r="AK230" s="147">
        <f t="shared" si="44"/>
        <v>722189.4</v>
      </c>
      <c r="AL230" s="148">
        <f t="shared" si="44"/>
        <v>742189.4</v>
      </c>
      <c r="AM230" s="148">
        <f t="shared" si="44"/>
        <v>0</v>
      </c>
      <c r="AN230" s="148">
        <f t="shared" si="44"/>
        <v>0</v>
      </c>
      <c r="AO230" s="152">
        <f t="shared" si="44"/>
        <v>0</v>
      </c>
    </row>
    <row r="231" spans="1:41" s="154" customFormat="1" ht="27" customHeight="1">
      <c r="A231" s="153" t="s">
        <v>134</v>
      </c>
      <c r="B231" s="84"/>
      <c r="C231" s="84"/>
      <c r="D231" s="84"/>
      <c r="E231" s="84"/>
      <c r="F231" s="84"/>
      <c r="G231" s="86"/>
      <c r="H231" s="86">
        <v>20000</v>
      </c>
      <c r="I231" s="86"/>
      <c r="J231" s="86"/>
      <c r="K231" s="87"/>
      <c r="L231" s="62"/>
      <c r="M231" s="63"/>
      <c r="N231" s="63"/>
      <c r="O231" s="63"/>
      <c r="P231" s="64"/>
      <c r="Q231" s="88">
        <f t="shared" si="47"/>
        <v>0</v>
      </c>
      <c r="R231" s="86">
        <f t="shared" si="47"/>
        <v>20000</v>
      </c>
      <c r="S231" s="86">
        <f t="shared" si="47"/>
        <v>0</v>
      </c>
      <c r="T231" s="86">
        <f t="shared" si="47"/>
        <v>0</v>
      </c>
      <c r="U231" s="87">
        <f t="shared" si="47"/>
        <v>0</v>
      </c>
      <c r="V231" s="88">
        <f t="shared" si="46"/>
        <v>0</v>
      </c>
      <c r="W231" s="86">
        <f t="shared" si="46"/>
        <v>0</v>
      </c>
      <c r="X231" s="86">
        <f t="shared" si="46"/>
        <v>0</v>
      </c>
      <c r="Y231" s="86">
        <f t="shared" si="46"/>
        <v>0</v>
      </c>
      <c r="Z231" s="87">
        <f t="shared" si="46"/>
        <v>0</v>
      </c>
      <c r="AA231" s="88"/>
      <c r="AB231" s="86">
        <v>20000</v>
      </c>
      <c r="AC231" s="86">
        <v>0</v>
      </c>
      <c r="AD231" s="86">
        <v>0</v>
      </c>
      <c r="AE231" s="103">
        <v>0</v>
      </c>
      <c r="AF231" s="88"/>
      <c r="AG231" s="86"/>
      <c r="AH231" s="86"/>
      <c r="AI231" s="86"/>
      <c r="AJ231" s="87"/>
      <c r="AK231" s="88">
        <f t="shared" si="44"/>
        <v>0</v>
      </c>
      <c r="AL231" s="86">
        <f t="shared" si="44"/>
        <v>20000</v>
      </c>
      <c r="AM231" s="86">
        <f t="shared" si="44"/>
        <v>0</v>
      </c>
      <c r="AN231" s="86">
        <f t="shared" si="44"/>
        <v>0</v>
      </c>
      <c r="AO231" s="87">
        <f t="shared" si="44"/>
        <v>0</v>
      </c>
    </row>
    <row r="232" spans="1:41" ht="13.5" customHeight="1">
      <c r="A232" s="70" t="s">
        <v>135</v>
      </c>
      <c r="B232" s="71">
        <v>11</v>
      </c>
      <c r="C232" s="71">
        <v>1</v>
      </c>
      <c r="D232" s="71">
        <v>51</v>
      </c>
      <c r="E232" s="71">
        <v>6</v>
      </c>
      <c r="F232" s="71" t="s">
        <v>24</v>
      </c>
      <c r="G232" s="72">
        <v>10737.3</v>
      </c>
      <c r="H232" s="72">
        <v>10737.3</v>
      </c>
      <c r="I232" s="72">
        <v>0</v>
      </c>
      <c r="J232" s="72">
        <v>0</v>
      </c>
      <c r="K232" s="73">
        <v>0</v>
      </c>
      <c r="L232" s="62">
        <v>0</v>
      </c>
      <c r="M232" s="63"/>
      <c r="N232" s="63"/>
      <c r="O232" s="63"/>
      <c r="P232" s="64"/>
      <c r="Q232" s="77">
        <f t="shared" si="47"/>
        <v>10737.3</v>
      </c>
      <c r="R232" s="72">
        <f t="shared" si="47"/>
        <v>10737.3</v>
      </c>
      <c r="S232" s="72">
        <f t="shared" si="47"/>
        <v>0</v>
      </c>
      <c r="T232" s="72">
        <f t="shared" si="47"/>
        <v>0</v>
      </c>
      <c r="U232" s="73">
        <f t="shared" si="47"/>
        <v>0</v>
      </c>
      <c r="V232" s="77">
        <f t="shared" si="46"/>
        <v>0</v>
      </c>
      <c r="W232" s="72">
        <f t="shared" si="46"/>
        <v>0</v>
      </c>
      <c r="X232" s="72">
        <f t="shared" si="46"/>
        <v>0</v>
      </c>
      <c r="Y232" s="72">
        <f t="shared" si="46"/>
        <v>0</v>
      </c>
      <c r="Z232" s="73">
        <f t="shared" si="46"/>
        <v>0</v>
      </c>
      <c r="AA232" s="77">
        <v>10737.3</v>
      </c>
      <c r="AB232" s="72">
        <v>10737.3</v>
      </c>
      <c r="AC232" s="72">
        <v>0</v>
      </c>
      <c r="AD232" s="72">
        <v>0</v>
      </c>
      <c r="AE232" s="102">
        <v>0</v>
      </c>
      <c r="AF232" s="77"/>
      <c r="AG232" s="72"/>
      <c r="AH232" s="72"/>
      <c r="AI232" s="72"/>
      <c r="AJ232" s="73"/>
      <c r="AK232" s="77">
        <f t="shared" si="44"/>
        <v>10737.3</v>
      </c>
      <c r="AL232" s="72">
        <f t="shared" si="44"/>
        <v>10737.3</v>
      </c>
      <c r="AM232" s="72">
        <f t="shared" si="44"/>
        <v>0</v>
      </c>
      <c r="AN232" s="72">
        <f t="shared" si="44"/>
        <v>0</v>
      </c>
      <c r="AO232" s="73">
        <f t="shared" si="44"/>
        <v>0</v>
      </c>
    </row>
    <row r="233" spans="1:41" s="57" customFormat="1" ht="13.5" customHeight="1">
      <c r="A233" s="58" t="s">
        <v>83</v>
      </c>
      <c r="B233" s="59">
        <v>11</v>
      </c>
      <c r="C233" s="59">
        <v>10</v>
      </c>
      <c r="D233" s="59" t="s">
        <v>24</v>
      </c>
      <c r="E233" s="59" t="s">
        <v>23</v>
      </c>
      <c r="F233" s="59" t="s">
        <v>24</v>
      </c>
      <c r="G233" s="60">
        <v>13974</v>
      </c>
      <c r="H233" s="60">
        <v>13974</v>
      </c>
      <c r="I233" s="60">
        <v>0</v>
      </c>
      <c r="J233" s="60">
        <v>0</v>
      </c>
      <c r="K233" s="61">
        <v>0</v>
      </c>
      <c r="L233" s="49">
        <v>0</v>
      </c>
      <c r="M233" s="50">
        <v>0</v>
      </c>
      <c r="N233" s="50">
        <v>0</v>
      </c>
      <c r="O233" s="50">
        <v>0</v>
      </c>
      <c r="P233" s="51">
        <v>0</v>
      </c>
      <c r="Q233" s="65">
        <f t="shared" si="47"/>
        <v>13974</v>
      </c>
      <c r="R233" s="60">
        <f t="shared" si="47"/>
        <v>13974</v>
      </c>
      <c r="S233" s="60">
        <f t="shared" si="47"/>
        <v>0</v>
      </c>
      <c r="T233" s="60">
        <f t="shared" si="47"/>
        <v>0</v>
      </c>
      <c r="U233" s="61">
        <f t="shared" si="47"/>
        <v>0</v>
      </c>
      <c r="V233" s="65">
        <f t="shared" si="46"/>
        <v>0</v>
      </c>
      <c r="W233" s="60">
        <f t="shared" si="46"/>
        <v>0</v>
      </c>
      <c r="X233" s="60">
        <f t="shared" si="46"/>
        <v>0</v>
      </c>
      <c r="Y233" s="60">
        <f t="shared" si="46"/>
        <v>0</v>
      </c>
      <c r="Z233" s="61">
        <f t="shared" si="46"/>
        <v>0</v>
      </c>
      <c r="AA233" s="65">
        <v>13974</v>
      </c>
      <c r="AB233" s="60">
        <v>13974</v>
      </c>
      <c r="AC233" s="60">
        <v>0</v>
      </c>
      <c r="AD233" s="60">
        <v>0</v>
      </c>
      <c r="AE233" s="97">
        <v>0</v>
      </c>
      <c r="AF233" s="65"/>
      <c r="AG233" s="60"/>
      <c r="AH233" s="60"/>
      <c r="AI233" s="60"/>
      <c r="AJ233" s="61"/>
      <c r="AK233" s="65">
        <f t="shared" si="44"/>
        <v>13974</v>
      </c>
      <c r="AL233" s="60">
        <f t="shared" si="44"/>
        <v>13974</v>
      </c>
      <c r="AM233" s="60">
        <f t="shared" si="44"/>
        <v>0</v>
      </c>
      <c r="AN233" s="60">
        <f t="shared" si="44"/>
        <v>0</v>
      </c>
      <c r="AO233" s="61">
        <f t="shared" si="44"/>
        <v>0</v>
      </c>
    </row>
    <row r="234" spans="1:41" ht="13.5" customHeight="1">
      <c r="A234" s="70" t="s">
        <v>129</v>
      </c>
      <c r="B234" s="71">
        <v>11</v>
      </c>
      <c r="C234" s="71">
        <v>10</v>
      </c>
      <c r="D234" s="71">
        <v>51</v>
      </c>
      <c r="E234" s="71" t="s">
        <v>23</v>
      </c>
      <c r="F234" s="71" t="s">
        <v>24</v>
      </c>
      <c r="G234" s="72">
        <v>13974</v>
      </c>
      <c r="H234" s="72">
        <v>13974</v>
      </c>
      <c r="I234" s="72">
        <v>0</v>
      </c>
      <c r="J234" s="72">
        <v>0</v>
      </c>
      <c r="K234" s="73">
        <v>0</v>
      </c>
      <c r="L234" s="62">
        <v>0</v>
      </c>
      <c r="M234" s="63">
        <v>0</v>
      </c>
      <c r="N234" s="63">
        <v>0</v>
      </c>
      <c r="O234" s="63">
        <v>0</v>
      </c>
      <c r="P234" s="64">
        <v>0</v>
      </c>
      <c r="Q234" s="77">
        <f t="shared" si="47"/>
        <v>13974</v>
      </c>
      <c r="R234" s="72">
        <f t="shared" si="47"/>
        <v>13974</v>
      </c>
      <c r="S234" s="72">
        <f t="shared" si="47"/>
        <v>0</v>
      </c>
      <c r="T234" s="72">
        <f t="shared" si="47"/>
        <v>0</v>
      </c>
      <c r="U234" s="73">
        <f t="shared" si="47"/>
        <v>0</v>
      </c>
      <c r="V234" s="77">
        <f t="shared" si="46"/>
        <v>0</v>
      </c>
      <c r="W234" s="72">
        <f t="shared" si="46"/>
        <v>0</v>
      </c>
      <c r="X234" s="72">
        <f t="shared" si="46"/>
        <v>0</v>
      </c>
      <c r="Y234" s="72">
        <f t="shared" si="46"/>
        <v>0</v>
      </c>
      <c r="Z234" s="73">
        <f t="shared" si="46"/>
        <v>0</v>
      </c>
      <c r="AA234" s="77">
        <v>13974</v>
      </c>
      <c r="AB234" s="72">
        <v>13974</v>
      </c>
      <c r="AC234" s="72">
        <v>0</v>
      </c>
      <c r="AD234" s="72">
        <v>0</v>
      </c>
      <c r="AE234" s="102">
        <v>0</v>
      </c>
      <c r="AF234" s="77"/>
      <c r="AG234" s="72"/>
      <c r="AH234" s="72"/>
      <c r="AI234" s="72"/>
      <c r="AJ234" s="73"/>
      <c r="AK234" s="77">
        <f t="shared" si="44"/>
        <v>13974</v>
      </c>
      <c r="AL234" s="72">
        <f t="shared" si="44"/>
        <v>13974</v>
      </c>
      <c r="AM234" s="72">
        <f t="shared" si="44"/>
        <v>0</v>
      </c>
      <c r="AN234" s="72">
        <f t="shared" si="44"/>
        <v>0</v>
      </c>
      <c r="AO234" s="73">
        <f t="shared" si="44"/>
        <v>0</v>
      </c>
    </row>
    <row r="235" spans="1:41" ht="13.5" customHeight="1">
      <c r="A235" s="70" t="s">
        <v>136</v>
      </c>
      <c r="B235" s="71">
        <v>11</v>
      </c>
      <c r="C235" s="71">
        <v>10</v>
      </c>
      <c r="D235" s="71">
        <v>51</v>
      </c>
      <c r="E235" s="71">
        <v>1</v>
      </c>
      <c r="F235" s="71" t="s">
        <v>24</v>
      </c>
      <c r="G235" s="72">
        <v>13974</v>
      </c>
      <c r="H235" s="72">
        <v>13974</v>
      </c>
      <c r="I235" s="72">
        <v>0</v>
      </c>
      <c r="J235" s="72">
        <v>0</v>
      </c>
      <c r="K235" s="73">
        <v>0</v>
      </c>
      <c r="L235" s="62">
        <v>0</v>
      </c>
      <c r="M235" s="63"/>
      <c r="N235" s="63"/>
      <c r="O235" s="63"/>
      <c r="P235" s="64"/>
      <c r="Q235" s="77">
        <f t="shared" si="47"/>
        <v>13974</v>
      </c>
      <c r="R235" s="72">
        <f t="shared" si="47"/>
        <v>13974</v>
      </c>
      <c r="S235" s="72">
        <f t="shared" si="47"/>
        <v>0</v>
      </c>
      <c r="T235" s="72">
        <f t="shared" si="47"/>
        <v>0</v>
      </c>
      <c r="U235" s="73">
        <f t="shared" si="47"/>
        <v>0</v>
      </c>
      <c r="V235" s="77">
        <f t="shared" si="46"/>
        <v>0</v>
      </c>
      <c r="W235" s="72">
        <f t="shared" si="46"/>
        <v>0</v>
      </c>
      <c r="X235" s="72">
        <f t="shared" si="46"/>
        <v>0</v>
      </c>
      <c r="Y235" s="72">
        <f t="shared" si="46"/>
        <v>0</v>
      </c>
      <c r="Z235" s="73">
        <f t="shared" si="46"/>
        <v>0</v>
      </c>
      <c r="AA235" s="77">
        <v>13974</v>
      </c>
      <c r="AB235" s="72">
        <v>13974</v>
      </c>
      <c r="AC235" s="72"/>
      <c r="AD235" s="72"/>
      <c r="AE235" s="102"/>
      <c r="AF235" s="77"/>
      <c r="AG235" s="72"/>
      <c r="AH235" s="72"/>
      <c r="AI235" s="72"/>
      <c r="AJ235" s="73"/>
      <c r="AK235" s="77">
        <f t="shared" si="44"/>
        <v>13974</v>
      </c>
      <c r="AL235" s="72">
        <f t="shared" si="44"/>
        <v>13974</v>
      </c>
      <c r="AM235" s="72">
        <f t="shared" si="44"/>
        <v>0</v>
      </c>
      <c r="AN235" s="72">
        <f t="shared" si="44"/>
        <v>0</v>
      </c>
      <c r="AO235" s="73">
        <f t="shared" si="44"/>
        <v>0</v>
      </c>
    </row>
    <row r="236" spans="1:41" s="155" customFormat="1" ht="22.5" customHeight="1">
      <c r="A236" s="93" t="s">
        <v>137</v>
      </c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6"/>
    </row>
    <row r="237" spans="1:41" s="117" customFormat="1" ht="12.75" customHeight="1">
      <c r="A237" s="58" t="s">
        <v>22</v>
      </c>
      <c r="B237" s="59" t="s">
        <v>23</v>
      </c>
      <c r="C237" s="59" t="s">
        <v>23</v>
      </c>
      <c r="D237" s="59" t="s">
        <v>24</v>
      </c>
      <c r="E237" s="59" t="s">
        <v>23</v>
      </c>
      <c r="F237" s="59" t="s">
        <v>24</v>
      </c>
      <c r="G237" s="60">
        <v>504126.8</v>
      </c>
      <c r="H237" s="60">
        <v>377404.5</v>
      </c>
      <c r="I237" s="60">
        <v>14920.6</v>
      </c>
      <c r="J237" s="60">
        <v>96084.6</v>
      </c>
      <c r="K237" s="61">
        <v>15717.1</v>
      </c>
      <c r="L237" s="156">
        <v>600</v>
      </c>
      <c r="M237" s="157">
        <v>600</v>
      </c>
      <c r="N237" s="50"/>
      <c r="O237" s="50"/>
      <c r="P237" s="51"/>
      <c r="Q237" s="65">
        <f t="shared" si="47"/>
        <v>504726.8</v>
      </c>
      <c r="R237" s="60">
        <f t="shared" si="47"/>
        <v>378004.5</v>
      </c>
      <c r="S237" s="60">
        <f t="shared" si="47"/>
        <v>14920.6</v>
      </c>
      <c r="T237" s="60">
        <f t="shared" si="47"/>
        <v>96084.6</v>
      </c>
      <c r="U237" s="61">
        <f t="shared" si="47"/>
        <v>15717.1</v>
      </c>
      <c r="V237" s="65">
        <f>AA237-Q237</f>
        <v>8581.7999999999884</v>
      </c>
      <c r="W237" s="60">
        <f t="shared" ref="W237:Z252" si="50">AB237-R237</f>
        <v>8911.7999999999884</v>
      </c>
      <c r="X237" s="60">
        <f t="shared" si="50"/>
        <v>-330</v>
      </c>
      <c r="Y237" s="60">
        <f t="shared" si="50"/>
        <v>0</v>
      </c>
      <c r="Z237" s="61">
        <f t="shared" si="50"/>
        <v>0</v>
      </c>
      <c r="AA237" s="65">
        <v>513308.6</v>
      </c>
      <c r="AB237" s="60">
        <v>386916.3</v>
      </c>
      <c r="AC237" s="60">
        <v>14590.6</v>
      </c>
      <c r="AD237" s="60">
        <v>96084.6</v>
      </c>
      <c r="AE237" s="97">
        <v>15717.1</v>
      </c>
      <c r="AF237" s="65"/>
      <c r="AG237" s="60"/>
      <c r="AH237" s="60"/>
      <c r="AI237" s="60"/>
      <c r="AJ237" s="61"/>
      <c r="AK237" s="65">
        <f t="shared" si="44"/>
        <v>513308.6</v>
      </c>
      <c r="AL237" s="60">
        <f t="shared" si="44"/>
        <v>386916.3</v>
      </c>
      <c r="AM237" s="60">
        <f t="shared" si="44"/>
        <v>14590.6</v>
      </c>
      <c r="AN237" s="60">
        <f t="shared" si="44"/>
        <v>96084.6</v>
      </c>
      <c r="AO237" s="61">
        <f t="shared" si="44"/>
        <v>15717.1</v>
      </c>
    </row>
    <row r="238" spans="1:41" s="115" customFormat="1" ht="12.75" customHeight="1">
      <c r="A238" s="70" t="s">
        <v>26</v>
      </c>
      <c r="B238" s="71" t="s">
        <v>23</v>
      </c>
      <c r="C238" s="71" t="s">
        <v>23</v>
      </c>
      <c r="D238" s="71" t="s">
        <v>24</v>
      </c>
      <c r="E238" s="71" t="s">
        <v>23</v>
      </c>
      <c r="F238" s="71">
        <v>100</v>
      </c>
      <c r="G238" s="72">
        <v>462137.1</v>
      </c>
      <c r="H238" s="72">
        <v>351231.9</v>
      </c>
      <c r="I238" s="72">
        <v>14920.6</v>
      </c>
      <c r="J238" s="72">
        <v>95984.6</v>
      </c>
      <c r="K238" s="73">
        <v>0</v>
      </c>
      <c r="L238" s="158">
        <v>600</v>
      </c>
      <c r="M238" s="159">
        <v>600</v>
      </c>
      <c r="N238" s="63"/>
      <c r="O238" s="63"/>
      <c r="P238" s="64"/>
      <c r="Q238" s="77">
        <f t="shared" si="47"/>
        <v>462737.1</v>
      </c>
      <c r="R238" s="72">
        <f t="shared" si="47"/>
        <v>351831.9</v>
      </c>
      <c r="S238" s="72">
        <f t="shared" si="47"/>
        <v>14920.6</v>
      </c>
      <c r="T238" s="72">
        <f t="shared" si="47"/>
        <v>95984.6</v>
      </c>
      <c r="U238" s="73">
        <f t="shared" si="47"/>
        <v>0</v>
      </c>
      <c r="V238" s="77">
        <f t="shared" ref="V238:Z273" si="51">AA238-Q238</f>
        <v>5274.8000000000466</v>
      </c>
      <c r="W238" s="72">
        <f t="shared" si="50"/>
        <v>5674.7999999999884</v>
      </c>
      <c r="X238" s="72">
        <f t="shared" si="50"/>
        <v>-330</v>
      </c>
      <c r="Y238" s="72">
        <f t="shared" si="50"/>
        <v>-70</v>
      </c>
      <c r="Z238" s="73">
        <f t="shared" si="50"/>
        <v>0</v>
      </c>
      <c r="AA238" s="77">
        <v>468011.9</v>
      </c>
      <c r="AB238" s="72">
        <v>357506.7</v>
      </c>
      <c r="AC238" s="72">
        <v>14590.6</v>
      </c>
      <c r="AD238" s="72">
        <v>95914.6</v>
      </c>
      <c r="AE238" s="102">
        <v>0</v>
      </c>
      <c r="AF238" s="77"/>
      <c r="AG238" s="72"/>
      <c r="AH238" s="72"/>
      <c r="AI238" s="72"/>
      <c r="AJ238" s="73"/>
      <c r="AK238" s="77">
        <f t="shared" si="44"/>
        <v>468011.9</v>
      </c>
      <c r="AL238" s="72">
        <f t="shared" si="44"/>
        <v>357506.7</v>
      </c>
      <c r="AM238" s="72">
        <f t="shared" si="44"/>
        <v>14590.6</v>
      </c>
      <c r="AN238" s="72">
        <f t="shared" si="44"/>
        <v>95914.6</v>
      </c>
      <c r="AO238" s="73">
        <f t="shared" si="44"/>
        <v>0</v>
      </c>
    </row>
    <row r="239" spans="1:41" ht="12.75" customHeight="1">
      <c r="A239" s="83" t="s">
        <v>27</v>
      </c>
      <c r="B239" s="84" t="s">
        <v>23</v>
      </c>
      <c r="C239" s="84" t="s">
        <v>23</v>
      </c>
      <c r="D239" s="84" t="s">
        <v>24</v>
      </c>
      <c r="E239" s="84" t="s">
        <v>23</v>
      </c>
      <c r="F239" s="85" t="s">
        <v>28</v>
      </c>
      <c r="G239" s="86">
        <v>147775.6</v>
      </c>
      <c r="H239" s="86">
        <v>145025.20000000001</v>
      </c>
      <c r="I239" s="86">
        <v>1824</v>
      </c>
      <c r="J239" s="86">
        <v>926.4</v>
      </c>
      <c r="K239" s="87">
        <v>0</v>
      </c>
      <c r="L239" s="62"/>
      <c r="M239" s="63"/>
      <c r="N239" s="63"/>
      <c r="O239" s="63"/>
      <c r="P239" s="64"/>
      <c r="Q239" s="88">
        <f t="shared" si="47"/>
        <v>147775.6</v>
      </c>
      <c r="R239" s="86">
        <f t="shared" si="47"/>
        <v>145025.20000000001</v>
      </c>
      <c r="S239" s="86">
        <f t="shared" si="47"/>
        <v>1824</v>
      </c>
      <c r="T239" s="86">
        <f t="shared" si="47"/>
        <v>926.4</v>
      </c>
      <c r="U239" s="87">
        <f t="shared" si="47"/>
        <v>0</v>
      </c>
      <c r="V239" s="88">
        <f t="shared" si="51"/>
        <v>1162.7999999999884</v>
      </c>
      <c r="W239" s="86">
        <f t="shared" si="50"/>
        <v>1162.7999999999884</v>
      </c>
      <c r="X239" s="86">
        <f t="shared" si="50"/>
        <v>0</v>
      </c>
      <c r="Y239" s="86">
        <f t="shared" si="50"/>
        <v>0</v>
      </c>
      <c r="Z239" s="87">
        <f t="shared" si="50"/>
        <v>0</v>
      </c>
      <c r="AA239" s="88">
        <v>148938.4</v>
      </c>
      <c r="AB239" s="86">
        <v>146188</v>
      </c>
      <c r="AC239" s="86">
        <v>1824</v>
      </c>
      <c r="AD239" s="86">
        <v>926.4</v>
      </c>
      <c r="AE239" s="103">
        <v>0</v>
      </c>
      <c r="AF239" s="88"/>
      <c r="AG239" s="86"/>
      <c r="AH239" s="86"/>
      <c r="AI239" s="86"/>
      <c r="AJ239" s="87"/>
      <c r="AK239" s="88">
        <f t="shared" si="44"/>
        <v>148938.4</v>
      </c>
      <c r="AL239" s="86">
        <f t="shared" si="44"/>
        <v>146188</v>
      </c>
      <c r="AM239" s="86">
        <f t="shared" si="44"/>
        <v>1824</v>
      </c>
      <c r="AN239" s="86">
        <f t="shared" si="44"/>
        <v>926.4</v>
      </c>
      <c r="AO239" s="87">
        <f t="shared" si="44"/>
        <v>0</v>
      </c>
    </row>
    <row r="240" spans="1:41" ht="12.75" customHeight="1">
      <c r="A240" s="70" t="s">
        <v>29</v>
      </c>
      <c r="B240" s="71" t="s">
        <v>23</v>
      </c>
      <c r="C240" s="71" t="s">
        <v>23</v>
      </c>
      <c r="D240" s="71" t="s">
        <v>24</v>
      </c>
      <c r="E240" s="71" t="s">
        <v>23</v>
      </c>
      <c r="F240" s="71">
        <v>200</v>
      </c>
      <c r="G240" s="72">
        <v>41989.7</v>
      </c>
      <c r="H240" s="72">
        <v>26172.6</v>
      </c>
      <c r="I240" s="72">
        <v>0</v>
      </c>
      <c r="J240" s="72">
        <v>100</v>
      </c>
      <c r="K240" s="73">
        <v>15717.1</v>
      </c>
      <c r="L240" s="62"/>
      <c r="M240" s="63"/>
      <c r="N240" s="63"/>
      <c r="O240" s="63"/>
      <c r="P240" s="64"/>
      <c r="Q240" s="77">
        <f t="shared" si="47"/>
        <v>41989.7</v>
      </c>
      <c r="R240" s="72">
        <f t="shared" si="47"/>
        <v>26172.6</v>
      </c>
      <c r="S240" s="72">
        <f t="shared" si="47"/>
        <v>0</v>
      </c>
      <c r="T240" s="72">
        <f t="shared" si="47"/>
        <v>100</v>
      </c>
      <c r="U240" s="73">
        <f t="shared" si="47"/>
        <v>15717.1</v>
      </c>
      <c r="V240" s="77">
        <f t="shared" si="51"/>
        <v>3307</v>
      </c>
      <c r="W240" s="72">
        <f t="shared" si="50"/>
        <v>3237</v>
      </c>
      <c r="X240" s="72">
        <f t="shared" si="50"/>
        <v>0</v>
      </c>
      <c r="Y240" s="72">
        <f t="shared" si="50"/>
        <v>70</v>
      </c>
      <c r="Z240" s="73">
        <f t="shared" si="50"/>
        <v>0</v>
      </c>
      <c r="AA240" s="77">
        <v>45296.7</v>
      </c>
      <c r="AB240" s="72">
        <v>29409.599999999999</v>
      </c>
      <c r="AC240" s="72">
        <v>0</v>
      </c>
      <c r="AD240" s="72">
        <v>170</v>
      </c>
      <c r="AE240" s="102">
        <v>15717.1</v>
      </c>
      <c r="AF240" s="77"/>
      <c r="AG240" s="72"/>
      <c r="AH240" s="72"/>
      <c r="AI240" s="72"/>
      <c r="AJ240" s="73"/>
      <c r="AK240" s="77">
        <f t="shared" si="44"/>
        <v>45296.7</v>
      </c>
      <c r="AL240" s="72">
        <f t="shared" si="44"/>
        <v>29409.599999999999</v>
      </c>
      <c r="AM240" s="72">
        <f t="shared" si="44"/>
        <v>0</v>
      </c>
      <c r="AN240" s="72">
        <f t="shared" si="44"/>
        <v>170</v>
      </c>
      <c r="AO240" s="73">
        <f t="shared" si="44"/>
        <v>15717.1</v>
      </c>
    </row>
    <row r="241" spans="1:41" ht="12.75" customHeight="1">
      <c r="A241" s="83" t="s">
        <v>66</v>
      </c>
      <c r="B241" s="84" t="s">
        <v>23</v>
      </c>
      <c r="C241" s="84" t="s">
        <v>23</v>
      </c>
      <c r="D241" s="84" t="s">
        <v>24</v>
      </c>
      <c r="E241" s="84" t="s">
        <v>23</v>
      </c>
      <c r="F241" s="84">
        <v>241</v>
      </c>
      <c r="G241" s="86">
        <v>10077.200000000001</v>
      </c>
      <c r="H241" s="86">
        <v>10077.200000000001</v>
      </c>
      <c r="I241" s="86">
        <v>0</v>
      </c>
      <c r="J241" s="86">
        <v>0</v>
      </c>
      <c r="K241" s="87">
        <v>0</v>
      </c>
      <c r="L241" s="62"/>
      <c r="M241" s="63"/>
      <c r="N241" s="63"/>
      <c r="O241" s="63"/>
      <c r="P241" s="64"/>
      <c r="Q241" s="88">
        <f t="shared" si="47"/>
        <v>10077.200000000001</v>
      </c>
      <c r="R241" s="86">
        <f t="shared" si="47"/>
        <v>10077.200000000001</v>
      </c>
      <c r="S241" s="86">
        <f t="shared" si="47"/>
        <v>0</v>
      </c>
      <c r="T241" s="86">
        <f t="shared" si="47"/>
        <v>0</v>
      </c>
      <c r="U241" s="87">
        <f t="shared" si="47"/>
        <v>0</v>
      </c>
      <c r="V241" s="88">
        <f t="shared" si="51"/>
        <v>0</v>
      </c>
      <c r="W241" s="86">
        <f t="shared" si="50"/>
        <v>0</v>
      </c>
      <c r="X241" s="86">
        <f t="shared" si="50"/>
        <v>0</v>
      </c>
      <c r="Y241" s="86">
        <f t="shared" si="50"/>
        <v>0</v>
      </c>
      <c r="Z241" s="87">
        <f t="shared" si="50"/>
        <v>0</v>
      </c>
      <c r="AA241" s="88">
        <v>10077.200000000001</v>
      </c>
      <c r="AB241" s="86">
        <v>10077.200000000001</v>
      </c>
      <c r="AC241" s="86">
        <v>0</v>
      </c>
      <c r="AD241" s="86">
        <v>0</v>
      </c>
      <c r="AE241" s="103">
        <v>0</v>
      </c>
      <c r="AF241" s="88"/>
      <c r="AG241" s="86"/>
      <c r="AH241" s="86"/>
      <c r="AI241" s="86"/>
      <c r="AJ241" s="87"/>
      <c r="AK241" s="88">
        <f t="shared" si="44"/>
        <v>10077.200000000001</v>
      </c>
      <c r="AL241" s="86">
        <f t="shared" ref="AK241:AO292" si="52">AB241+AG241</f>
        <v>10077.200000000001</v>
      </c>
      <c r="AM241" s="86">
        <f t="shared" si="52"/>
        <v>0</v>
      </c>
      <c r="AN241" s="86">
        <f t="shared" si="52"/>
        <v>0</v>
      </c>
      <c r="AO241" s="87">
        <f t="shared" si="52"/>
        <v>0</v>
      </c>
    </row>
    <row r="242" spans="1:41" s="117" customFormat="1" ht="12.75" customHeight="1">
      <c r="A242" s="58" t="s">
        <v>123</v>
      </c>
      <c r="B242" s="59">
        <v>10</v>
      </c>
      <c r="C242" s="59" t="s">
        <v>23</v>
      </c>
      <c r="D242" s="59" t="s">
        <v>24</v>
      </c>
      <c r="E242" s="59" t="s">
        <v>23</v>
      </c>
      <c r="F242" s="59" t="s">
        <v>24</v>
      </c>
      <c r="G242" s="60">
        <v>493126.8</v>
      </c>
      <c r="H242" s="60">
        <v>366404.5</v>
      </c>
      <c r="I242" s="60">
        <v>14920.6</v>
      </c>
      <c r="J242" s="60">
        <v>96084.6</v>
      </c>
      <c r="K242" s="61">
        <v>15717.1</v>
      </c>
      <c r="L242" s="156">
        <v>600</v>
      </c>
      <c r="M242" s="157">
        <v>600</v>
      </c>
      <c r="N242" s="50"/>
      <c r="O242" s="50"/>
      <c r="P242" s="51"/>
      <c r="Q242" s="65">
        <f t="shared" si="47"/>
        <v>493726.8</v>
      </c>
      <c r="R242" s="60">
        <f t="shared" si="47"/>
        <v>367004.5</v>
      </c>
      <c r="S242" s="60">
        <f t="shared" si="47"/>
        <v>14920.6</v>
      </c>
      <c r="T242" s="60">
        <f t="shared" si="47"/>
        <v>96084.6</v>
      </c>
      <c r="U242" s="61">
        <f t="shared" si="47"/>
        <v>15717.1</v>
      </c>
      <c r="V242" s="65">
        <f t="shared" si="51"/>
        <v>8281.7999999999884</v>
      </c>
      <c r="W242" s="60">
        <f t="shared" si="50"/>
        <v>8611.7999999999884</v>
      </c>
      <c r="X242" s="60">
        <f t="shared" si="50"/>
        <v>-330</v>
      </c>
      <c r="Y242" s="60">
        <f t="shared" si="50"/>
        <v>0</v>
      </c>
      <c r="Z242" s="61">
        <f t="shared" si="50"/>
        <v>0</v>
      </c>
      <c r="AA242" s="65">
        <v>502008.6</v>
      </c>
      <c r="AB242" s="60">
        <v>375616.3</v>
      </c>
      <c r="AC242" s="60">
        <v>14590.6</v>
      </c>
      <c r="AD242" s="60">
        <v>96084.6</v>
      </c>
      <c r="AE242" s="97">
        <v>15717.1</v>
      </c>
      <c r="AF242" s="65"/>
      <c r="AG242" s="60"/>
      <c r="AH242" s="60"/>
      <c r="AI242" s="60"/>
      <c r="AJ242" s="61"/>
      <c r="AK242" s="65">
        <f t="shared" si="52"/>
        <v>502008.6</v>
      </c>
      <c r="AL242" s="60">
        <f t="shared" si="52"/>
        <v>375616.3</v>
      </c>
      <c r="AM242" s="60">
        <f t="shared" si="52"/>
        <v>14590.6</v>
      </c>
      <c r="AN242" s="60">
        <f t="shared" si="52"/>
        <v>96084.6</v>
      </c>
      <c r="AO242" s="61">
        <f t="shared" si="52"/>
        <v>15717.1</v>
      </c>
    </row>
    <row r="243" spans="1:41" s="115" customFormat="1" ht="12.75" customHeight="1">
      <c r="A243" s="70" t="s">
        <v>26</v>
      </c>
      <c r="B243" s="71">
        <v>10</v>
      </c>
      <c r="C243" s="71" t="s">
        <v>23</v>
      </c>
      <c r="D243" s="71" t="s">
        <v>24</v>
      </c>
      <c r="E243" s="71" t="s">
        <v>23</v>
      </c>
      <c r="F243" s="71">
        <v>100</v>
      </c>
      <c r="G243" s="72">
        <v>460137.1</v>
      </c>
      <c r="H243" s="72">
        <v>349231.9</v>
      </c>
      <c r="I243" s="72">
        <v>14920.6</v>
      </c>
      <c r="J243" s="72">
        <v>95984.6</v>
      </c>
      <c r="K243" s="73">
        <v>0</v>
      </c>
      <c r="L243" s="158">
        <v>600</v>
      </c>
      <c r="M243" s="159">
        <v>600</v>
      </c>
      <c r="N243" s="63"/>
      <c r="O243" s="63"/>
      <c r="P243" s="64"/>
      <c r="Q243" s="77">
        <f t="shared" si="47"/>
        <v>460737.1</v>
      </c>
      <c r="R243" s="72">
        <f t="shared" si="47"/>
        <v>349831.9</v>
      </c>
      <c r="S243" s="72">
        <f t="shared" si="47"/>
        <v>14920.6</v>
      </c>
      <c r="T243" s="72">
        <f t="shared" si="47"/>
        <v>95984.6</v>
      </c>
      <c r="U243" s="73">
        <f t="shared" si="47"/>
        <v>0</v>
      </c>
      <c r="V243" s="77">
        <f t="shared" si="51"/>
        <v>4974.8000000000466</v>
      </c>
      <c r="W243" s="72">
        <f t="shared" si="50"/>
        <v>5374.7999999999884</v>
      </c>
      <c r="X243" s="72">
        <f t="shared" si="50"/>
        <v>-330</v>
      </c>
      <c r="Y243" s="72">
        <f t="shared" si="50"/>
        <v>-70</v>
      </c>
      <c r="Z243" s="73">
        <f t="shared" si="50"/>
        <v>0</v>
      </c>
      <c r="AA243" s="77">
        <v>465711.9</v>
      </c>
      <c r="AB243" s="72">
        <v>355206.7</v>
      </c>
      <c r="AC243" s="72">
        <v>14590.6</v>
      </c>
      <c r="AD243" s="72">
        <v>95914.6</v>
      </c>
      <c r="AE243" s="102">
        <v>0</v>
      </c>
      <c r="AF243" s="77"/>
      <c r="AG243" s="72"/>
      <c r="AH243" s="72"/>
      <c r="AI243" s="72"/>
      <c r="AJ243" s="73"/>
      <c r="AK243" s="77">
        <f t="shared" si="52"/>
        <v>465711.9</v>
      </c>
      <c r="AL243" s="72">
        <f t="shared" si="52"/>
        <v>355206.7</v>
      </c>
      <c r="AM243" s="72">
        <f t="shared" si="52"/>
        <v>14590.6</v>
      </c>
      <c r="AN243" s="72">
        <f t="shared" si="52"/>
        <v>95914.6</v>
      </c>
      <c r="AO243" s="73">
        <f t="shared" si="52"/>
        <v>0</v>
      </c>
    </row>
    <row r="244" spans="1:41" ht="12.75" customHeight="1">
      <c r="A244" s="83" t="s">
        <v>27</v>
      </c>
      <c r="B244" s="84">
        <v>10</v>
      </c>
      <c r="C244" s="84" t="s">
        <v>23</v>
      </c>
      <c r="D244" s="84" t="s">
        <v>24</v>
      </c>
      <c r="E244" s="84" t="s">
        <v>23</v>
      </c>
      <c r="F244" s="85" t="s">
        <v>28</v>
      </c>
      <c r="G244" s="86">
        <v>147775.6</v>
      </c>
      <c r="H244" s="86">
        <v>145025.20000000001</v>
      </c>
      <c r="I244" s="86">
        <v>1824</v>
      </c>
      <c r="J244" s="86">
        <v>926.4</v>
      </c>
      <c r="K244" s="87">
        <v>0</v>
      </c>
      <c r="L244" s="62"/>
      <c r="M244" s="63"/>
      <c r="N244" s="63"/>
      <c r="O244" s="63"/>
      <c r="P244" s="64"/>
      <c r="Q244" s="88">
        <f t="shared" si="47"/>
        <v>147775.6</v>
      </c>
      <c r="R244" s="86">
        <f t="shared" si="47"/>
        <v>145025.20000000001</v>
      </c>
      <c r="S244" s="86">
        <f t="shared" si="47"/>
        <v>1824</v>
      </c>
      <c r="T244" s="86">
        <f t="shared" si="47"/>
        <v>926.4</v>
      </c>
      <c r="U244" s="87">
        <f t="shared" si="47"/>
        <v>0</v>
      </c>
      <c r="V244" s="88">
        <f t="shared" si="51"/>
        <v>1162.7999999999884</v>
      </c>
      <c r="W244" s="86">
        <f t="shared" si="50"/>
        <v>1162.7999999999884</v>
      </c>
      <c r="X244" s="86">
        <f t="shared" si="50"/>
        <v>0</v>
      </c>
      <c r="Y244" s="86">
        <f t="shared" si="50"/>
        <v>0</v>
      </c>
      <c r="Z244" s="87">
        <f t="shared" si="50"/>
        <v>0</v>
      </c>
      <c r="AA244" s="88">
        <v>148938.4</v>
      </c>
      <c r="AB244" s="86">
        <v>146188</v>
      </c>
      <c r="AC244" s="86">
        <v>1824</v>
      </c>
      <c r="AD244" s="86">
        <v>926.4</v>
      </c>
      <c r="AE244" s="103">
        <v>0</v>
      </c>
      <c r="AF244" s="88"/>
      <c r="AG244" s="86"/>
      <c r="AH244" s="86"/>
      <c r="AI244" s="86"/>
      <c r="AJ244" s="87"/>
      <c r="AK244" s="88">
        <f t="shared" si="52"/>
        <v>148938.4</v>
      </c>
      <c r="AL244" s="86">
        <f t="shared" si="52"/>
        <v>146188</v>
      </c>
      <c r="AM244" s="86">
        <f t="shared" si="52"/>
        <v>1824</v>
      </c>
      <c r="AN244" s="86">
        <f t="shared" si="52"/>
        <v>926.4</v>
      </c>
      <c r="AO244" s="87">
        <f t="shared" si="52"/>
        <v>0</v>
      </c>
    </row>
    <row r="245" spans="1:41" ht="12.75" customHeight="1">
      <c r="A245" s="70" t="s">
        <v>29</v>
      </c>
      <c r="B245" s="71">
        <v>10</v>
      </c>
      <c r="C245" s="71" t="s">
        <v>23</v>
      </c>
      <c r="D245" s="71" t="s">
        <v>24</v>
      </c>
      <c r="E245" s="71" t="s">
        <v>23</v>
      </c>
      <c r="F245" s="71">
        <v>200</v>
      </c>
      <c r="G245" s="72">
        <v>32989.699999999997</v>
      </c>
      <c r="H245" s="72">
        <v>17172.599999999999</v>
      </c>
      <c r="I245" s="72">
        <v>0</v>
      </c>
      <c r="J245" s="72">
        <v>100</v>
      </c>
      <c r="K245" s="73">
        <v>15717.1</v>
      </c>
      <c r="L245" s="62"/>
      <c r="M245" s="63"/>
      <c r="N245" s="63"/>
      <c r="O245" s="63"/>
      <c r="P245" s="64"/>
      <c r="Q245" s="77">
        <f t="shared" si="47"/>
        <v>32989.699999999997</v>
      </c>
      <c r="R245" s="72">
        <f t="shared" si="47"/>
        <v>17172.599999999999</v>
      </c>
      <c r="S245" s="72">
        <f t="shared" si="47"/>
        <v>0</v>
      </c>
      <c r="T245" s="72">
        <f t="shared" si="47"/>
        <v>100</v>
      </c>
      <c r="U245" s="73">
        <f t="shared" si="47"/>
        <v>15717.1</v>
      </c>
      <c r="V245" s="77">
        <f t="shared" si="51"/>
        <v>3307</v>
      </c>
      <c r="W245" s="72">
        <f t="shared" si="50"/>
        <v>3237</v>
      </c>
      <c r="X245" s="72">
        <f t="shared" si="50"/>
        <v>0</v>
      </c>
      <c r="Y245" s="72">
        <f t="shared" si="50"/>
        <v>70</v>
      </c>
      <c r="Z245" s="73">
        <f t="shared" si="50"/>
        <v>0</v>
      </c>
      <c r="AA245" s="77">
        <v>36296.699999999997</v>
      </c>
      <c r="AB245" s="72">
        <v>20409.599999999999</v>
      </c>
      <c r="AC245" s="72">
        <v>0</v>
      </c>
      <c r="AD245" s="72">
        <v>170</v>
      </c>
      <c r="AE245" s="102">
        <v>15717.1</v>
      </c>
      <c r="AF245" s="77"/>
      <c r="AG245" s="72"/>
      <c r="AH245" s="72"/>
      <c r="AI245" s="72"/>
      <c r="AJ245" s="73"/>
      <c r="AK245" s="77">
        <f t="shared" si="52"/>
        <v>36296.699999999997</v>
      </c>
      <c r="AL245" s="72">
        <f t="shared" si="52"/>
        <v>20409.599999999999</v>
      </c>
      <c r="AM245" s="72">
        <f t="shared" si="52"/>
        <v>0</v>
      </c>
      <c r="AN245" s="72">
        <f t="shared" si="52"/>
        <v>170</v>
      </c>
      <c r="AO245" s="73">
        <f t="shared" si="52"/>
        <v>15717.1</v>
      </c>
    </row>
    <row r="246" spans="1:41" ht="12.75" customHeight="1">
      <c r="A246" s="83" t="s">
        <v>66</v>
      </c>
      <c r="B246" s="84">
        <v>10</v>
      </c>
      <c r="C246" s="84" t="s">
        <v>23</v>
      </c>
      <c r="D246" s="84" t="s">
        <v>24</v>
      </c>
      <c r="E246" s="84" t="s">
        <v>23</v>
      </c>
      <c r="F246" s="84">
        <v>241</v>
      </c>
      <c r="G246" s="86">
        <v>1077.2</v>
      </c>
      <c r="H246" s="86">
        <v>1077.2</v>
      </c>
      <c r="I246" s="86">
        <v>0</v>
      </c>
      <c r="J246" s="86">
        <v>0</v>
      </c>
      <c r="K246" s="87">
        <v>0</v>
      </c>
      <c r="L246" s="62"/>
      <c r="M246" s="63"/>
      <c r="N246" s="63"/>
      <c r="O246" s="63"/>
      <c r="P246" s="64"/>
      <c r="Q246" s="88">
        <f t="shared" si="47"/>
        <v>1077.2</v>
      </c>
      <c r="R246" s="86">
        <f t="shared" si="47"/>
        <v>1077.2</v>
      </c>
      <c r="S246" s="86">
        <f t="shared" si="47"/>
        <v>0</v>
      </c>
      <c r="T246" s="86">
        <f t="shared" si="47"/>
        <v>0</v>
      </c>
      <c r="U246" s="87">
        <f t="shared" si="47"/>
        <v>0</v>
      </c>
      <c r="V246" s="88">
        <f t="shared" si="51"/>
        <v>0</v>
      </c>
      <c r="W246" s="86">
        <f t="shared" si="50"/>
        <v>0</v>
      </c>
      <c r="X246" s="86">
        <f t="shared" si="50"/>
        <v>0</v>
      </c>
      <c r="Y246" s="86">
        <f t="shared" si="50"/>
        <v>0</v>
      </c>
      <c r="Z246" s="87">
        <f t="shared" si="50"/>
        <v>0</v>
      </c>
      <c r="AA246" s="88">
        <v>1077.2</v>
      </c>
      <c r="AB246" s="86">
        <v>1077.2</v>
      </c>
      <c r="AC246" s="86">
        <v>0</v>
      </c>
      <c r="AD246" s="86">
        <v>0</v>
      </c>
      <c r="AE246" s="103">
        <v>0</v>
      </c>
      <c r="AF246" s="88"/>
      <c r="AG246" s="86"/>
      <c r="AH246" s="86"/>
      <c r="AI246" s="86"/>
      <c r="AJ246" s="87"/>
      <c r="AK246" s="88">
        <f t="shared" si="52"/>
        <v>1077.2</v>
      </c>
      <c r="AL246" s="86">
        <f t="shared" si="52"/>
        <v>1077.2</v>
      </c>
      <c r="AM246" s="86">
        <f t="shared" si="52"/>
        <v>0</v>
      </c>
      <c r="AN246" s="86">
        <f t="shared" si="52"/>
        <v>0</v>
      </c>
      <c r="AO246" s="87">
        <f t="shared" si="52"/>
        <v>0</v>
      </c>
    </row>
    <row r="247" spans="1:41" s="57" customFormat="1" ht="12.75" customHeight="1">
      <c r="A247" s="58" t="s">
        <v>138</v>
      </c>
      <c r="B247" s="59">
        <v>10</v>
      </c>
      <c r="C247" s="59">
        <v>3</v>
      </c>
      <c r="D247" s="59" t="s">
        <v>24</v>
      </c>
      <c r="E247" s="59" t="s">
        <v>23</v>
      </c>
      <c r="F247" s="59" t="s">
        <v>24</v>
      </c>
      <c r="G247" s="60">
        <v>283226.90000000002</v>
      </c>
      <c r="H247" s="60">
        <v>268441</v>
      </c>
      <c r="I247" s="60">
        <v>14785.9</v>
      </c>
      <c r="J247" s="60">
        <v>0</v>
      </c>
      <c r="K247" s="61">
        <v>0</v>
      </c>
      <c r="L247" s="49"/>
      <c r="M247" s="50"/>
      <c r="N247" s="50"/>
      <c r="O247" s="50"/>
      <c r="P247" s="51"/>
      <c r="Q247" s="65">
        <f t="shared" si="47"/>
        <v>283226.90000000002</v>
      </c>
      <c r="R247" s="60">
        <f t="shared" si="47"/>
        <v>268441</v>
      </c>
      <c r="S247" s="60">
        <f t="shared" si="47"/>
        <v>14785.9</v>
      </c>
      <c r="T247" s="60">
        <f t="shared" si="47"/>
        <v>0</v>
      </c>
      <c r="U247" s="61">
        <f t="shared" si="47"/>
        <v>0</v>
      </c>
      <c r="V247" s="65">
        <f t="shared" si="51"/>
        <v>3687</v>
      </c>
      <c r="W247" s="60">
        <f t="shared" si="50"/>
        <v>4017</v>
      </c>
      <c r="X247" s="60">
        <f t="shared" si="50"/>
        <v>-330</v>
      </c>
      <c r="Y247" s="60">
        <f t="shared" si="50"/>
        <v>0</v>
      </c>
      <c r="Z247" s="61">
        <f t="shared" si="50"/>
        <v>0</v>
      </c>
      <c r="AA247" s="65">
        <v>286913.90000000002</v>
      </c>
      <c r="AB247" s="60">
        <v>272458</v>
      </c>
      <c r="AC247" s="60">
        <v>14455.9</v>
      </c>
      <c r="AD247" s="60">
        <v>0</v>
      </c>
      <c r="AE247" s="97">
        <v>0</v>
      </c>
      <c r="AF247" s="65"/>
      <c r="AG247" s="60"/>
      <c r="AH247" s="60"/>
      <c r="AI247" s="60"/>
      <c r="AJ247" s="61"/>
      <c r="AK247" s="65">
        <f t="shared" si="52"/>
        <v>286913.90000000002</v>
      </c>
      <c r="AL247" s="60">
        <f t="shared" si="52"/>
        <v>272458</v>
      </c>
      <c r="AM247" s="60">
        <f t="shared" si="52"/>
        <v>14455.9</v>
      </c>
      <c r="AN247" s="60">
        <f t="shared" si="52"/>
        <v>0</v>
      </c>
      <c r="AO247" s="61">
        <f t="shared" si="52"/>
        <v>0</v>
      </c>
    </row>
    <row r="248" spans="1:41" ht="12.75" customHeight="1">
      <c r="A248" s="70" t="s">
        <v>125</v>
      </c>
      <c r="B248" s="71">
        <v>10</v>
      </c>
      <c r="C248" s="71">
        <v>3</v>
      </c>
      <c r="D248" s="71">
        <v>90</v>
      </c>
      <c r="E248" s="71" t="s">
        <v>23</v>
      </c>
      <c r="F248" s="71" t="s">
        <v>24</v>
      </c>
      <c r="G248" s="72">
        <v>283226.90000000002</v>
      </c>
      <c r="H248" s="72">
        <v>268441</v>
      </c>
      <c r="I248" s="72">
        <v>14785.9</v>
      </c>
      <c r="J248" s="72">
        <v>0</v>
      </c>
      <c r="K248" s="73">
        <v>0</v>
      </c>
      <c r="L248" s="62"/>
      <c r="M248" s="63"/>
      <c r="N248" s="63"/>
      <c r="O248" s="63"/>
      <c r="P248" s="64"/>
      <c r="Q248" s="77">
        <f t="shared" si="47"/>
        <v>283226.90000000002</v>
      </c>
      <c r="R248" s="72">
        <f t="shared" si="47"/>
        <v>268441</v>
      </c>
      <c r="S248" s="72">
        <f t="shared" si="47"/>
        <v>14785.9</v>
      </c>
      <c r="T248" s="72">
        <f t="shared" si="47"/>
        <v>0</v>
      </c>
      <c r="U248" s="73">
        <f t="shared" si="47"/>
        <v>0</v>
      </c>
      <c r="V248" s="77">
        <f t="shared" si="51"/>
        <v>3687</v>
      </c>
      <c r="W248" s="72">
        <f t="shared" si="50"/>
        <v>4017</v>
      </c>
      <c r="X248" s="72">
        <f t="shared" si="50"/>
        <v>-330</v>
      </c>
      <c r="Y248" s="72">
        <f t="shared" si="50"/>
        <v>0</v>
      </c>
      <c r="Z248" s="73">
        <f t="shared" si="50"/>
        <v>0</v>
      </c>
      <c r="AA248" s="77">
        <v>286913.90000000002</v>
      </c>
      <c r="AB248" s="72">
        <v>272458</v>
      </c>
      <c r="AC248" s="72">
        <v>14455.9</v>
      </c>
      <c r="AD248" s="72">
        <v>0</v>
      </c>
      <c r="AE248" s="102">
        <v>0</v>
      </c>
      <c r="AF248" s="77"/>
      <c r="AG248" s="72"/>
      <c r="AH248" s="72"/>
      <c r="AI248" s="72"/>
      <c r="AJ248" s="73"/>
      <c r="AK248" s="77">
        <f t="shared" si="52"/>
        <v>286913.90000000002</v>
      </c>
      <c r="AL248" s="72">
        <f t="shared" si="52"/>
        <v>272458</v>
      </c>
      <c r="AM248" s="72">
        <f t="shared" si="52"/>
        <v>14455.9</v>
      </c>
      <c r="AN248" s="72">
        <f t="shared" si="52"/>
        <v>0</v>
      </c>
      <c r="AO248" s="73">
        <f t="shared" si="52"/>
        <v>0</v>
      </c>
    </row>
    <row r="249" spans="1:41" ht="12.75" customHeight="1">
      <c r="A249" s="70" t="s">
        <v>139</v>
      </c>
      <c r="B249" s="71">
        <v>10</v>
      </c>
      <c r="C249" s="71">
        <v>3</v>
      </c>
      <c r="D249" s="71">
        <v>90</v>
      </c>
      <c r="E249" s="71">
        <v>6</v>
      </c>
      <c r="F249" s="71" t="s">
        <v>24</v>
      </c>
      <c r="G249" s="72">
        <v>43286.3</v>
      </c>
      <c r="H249" s="72">
        <v>43222.7</v>
      </c>
      <c r="I249" s="72">
        <v>63.6</v>
      </c>
      <c r="J249" s="72">
        <v>0</v>
      </c>
      <c r="K249" s="73">
        <v>0</v>
      </c>
      <c r="L249" s="62"/>
      <c r="M249" s="63"/>
      <c r="N249" s="63"/>
      <c r="O249" s="63"/>
      <c r="P249" s="64"/>
      <c r="Q249" s="77">
        <f t="shared" si="47"/>
        <v>43286.3</v>
      </c>
      <c r="R249" s="72">
        <f t="shared" si="47"/>
        <v>43222.7</v>
      </c>
      <c r="S249" s="72">
        <f t="shared" si="47"/>
        <v>63.6</v>
      </c>
      <c r="T249" s="72">
        <f t="shared" si="47"/>
        <v>0</v>
      </c>
      <c r="U249" s="73">
        <f t="shared" si="47"/>
        <v>0</v>
      </c>
      <c r="V249" s="77">
        <f t="shared" si="51"/>
        <v>534.59999999999854</v>
      </c>
      <c r="W249" s="72">
        <f t="shared" si="50"/>
        <v>534.60000000000582</v>
      </c>
      <c r="X249" s="72">
        <f t="shared" si="50"/>
        <v>0</v>
      </c>
      <c r="Y249" s="72">
        <f t="shared" si="50"/>
        <v>0</v>
      </c>
      <c r="Z249" s="73">
        <f t="shared" si="50"/>
        <v>0</v>
      </c>
      <c r="AA249" s="77">
        <v>43820.9</v>
      </c>
      <c r="AB249" s="72">
        <v>43757.3</v>
      </c>
      <c r="AC249" s="72">
        <v>63.6</v>
      </c>
      <c r="AD249" s="72">
        <v>0</v>
      </c>
      <c r="AE249" s="102">
        <v>0</v>
      </c>
      <c r="AF249" s="77"/>
      <c r="AG249" s="72"/>
      <c r="AH249" s="72"/>
      <c r="AI249" s="72"/>
      <c r="AJ249" s="73"/>
      <c r="AK249" s="77">
        <f t="shared" si="52"/>
        <v>43820.9</v>
      </c>
      <c r="AL249" s="72">
        <f t="shared" si="52"/>
        <v>43757.3</v>
      </c>
      <c r="AM249" s="72">
        <f t="shared" si="52"/>
        <v>63.6</v>
      </c>
      <c r="AN249" s="72">
        <f t="shared" si="52"/>
        <v>0</v>
      </c>
      <c r="AO249" s="73">
        <f t="shared" si="52"/>
        <v>0</v>
      </c>
    </row>
    <row r="250" spans="1:41" ht="12.75" customHeight="1">
      <c r="A250" s="70" t="s">
        <v>140</v>
      </c>
      <c r="B250" s="71">
        <v>10</v>
      </c>
      <c r="C250" s="71">
        <v>3</v>
      </c>
      <c r="D250" s="71">
        <v>90</v>
      </c>
      <c r="E250" s="71">
        <v>10</v>
      </c>
      <c r="F250" s="71" t="s">
        <v>24</v>
      </c>
      <c r="G250" s="72">
        <v>198213.4</v>
      </c>
      <c r="H250" s="72">
        <v>183491.1</v>
      </c>
      <c r="I250" s="72">
        <v>14722.3</v>
      </c>
      <c r="J250" s="72">
        <v>0</v>
      </c>
      <c r="K250" s="73">
        <v>0</v>
      </c>
      <c r="L250" s="62"/>
      <c r="M250" s="63"/>
      <c r="N250" s="63"/>
      <c r="O250" s="63"/>
      <c r="P250" s="64"/>
      <c r="Q250" s="77">
        <f t="shared" si="47"/>
        <v>198213.4</v>
      </c>
      <c r="R250" s="72">
        <f t="shared" si="47"/>
        <v>183491.1</v>
      </c>
      <c r="S250" s="72">
        <f t="shared" si="47"/>
        <v>14722.3</v>
      </c>
      <c r="T250" s="72">
        <f t="shared" si="47"/>
        <v>0</v>
      </c>
      <c r="U250" s="73">
        <f t="shared" si="47"/>
        <v>0</v>
      </c>
      <c r="V250" s="77">
        <f t="shared" si="51"/>
        <v>2776.8999999999942</v>
      </c>
      <c r="W250" s="72">
        <f t="shared" si="50"/>
        <v>3106.8999999999942</v>
      </c>
      <c r="X250" s="72">
        <f t="shared" si="50"/>
        <v>-330</v>
      </c>
      <c r="Y250" s="72">
        <f t="shared" si="50"/>
        <v>0</v>
      </c>
      <c r="Z250" s="73">
        <f t="shared" si="50"/>
        <v>0</v>
      </c>
      <c r="AA250" s="77">
        <v>200990.3</v>
      </c>
      <c r="AB250" s="72">
        <v>186598</v>
      </c>
      <c r="AC250" s="72">
        <v>14392.3</v>
      </c>
      <c r="AD250" s="72">
        <v>0</v>
      </c>
      <c r="AE250" s="102">
        <v>0</v>
      </c>
      <c r="AF250" s="77"/>
      <c r="AG250" s="72"/>
      <c r="AH250" s="72"/>
      <c r="AI250" s="72"/>
      <c r="AJ250" s="73"/>
      <c r="AK250" s="77">
        <f t="shared" si="52"/>
        <v>200990.3</v>
      </c>
      <c r="AL250" s="72">
        <f t="shared" si="52"/>
        <v>186598</v>
      </c>
      <c r="AM250" s="72">
        <f t="shared" si="52"/>
        <v>14392.3</v>
      </c>
      <c r="AN250" s="72">
        <f t="shared" si="52"/>
        <v>0</v>
      </c>
      <c r="AO250" s="73">
        <f t="shared" si="52"/>
        <v>0</v>
      </c>
    </row>
    <row r="251" spans="1:41" ht="12.75" customHeight="1">
      <c r="A251" s="70" t="s">
        <v>141</v>
      </c>
      <c r="B251" s="71">
        <v>10</v>
      </c>
      <c r="C251" s="71">
        <v>3</v>
      </c>
      <c r="D251" s="71">
        <v>90</v>
      </c>
      <c r="E251" s="71">
        <v>17</v>
      </c>
      <c r="F251" s="71" t="s">
        <v>24</v>
      </c>
      <c r="G251" s="72">
        <v>41727.199999999997</v>
      </c>
      <c r="H251" s="72">
        <v>41727.199999999997</v>
      </c>
      <c r="I251" s="72">
        <v>0</v>
      </c>
      <c r="J251" s="72">
        <v>0</v>
      </c>
      <c r="K251" s="73">
        <v>0</v>
      </c>
      <c r="L251" s="62"/>
      <c r="M251" s="63"/>
      <c r="N251" s="63"/>
      <c r="O251" s="63"/>
      <c r="P251" s="64"/>
      <c r="Q251" s="77">
        <f t="shared" si="47"/>
        <v>41727.199999999997</v>
      </c>
      <c r="R251" s="72">
        <f t="shared" si="47"/>
        <v>41727.199999999997</v>
      </c>
      <c r="S251" s="72">
        <f t="shared" si="47"/>
        <v>0</v>
      </c>
      <c r="T251" s="72">
        <f t="shared" si="47"/>
        <v>0</v>
      </c>
      <c r="U251" s="73">
        <f t="shared" si="47"/>
        <v>0</v>
      </c>
      <c r="V251" s="77">
        <f t="shared" si="51"/>
        <v>375.5</v>
      </c>
      <c r="W251" s="72">
        <f t="shared" si="50"/>
        <v>375.5</v>
      </c>
      <c r="X251" s="72">
        <f t="shared" si="50"/>
        <v>0</v>
      </c>
      <c r="Y251" s="72">
        <f t="shared" si="50"/>
        <v>0</v>
      </c>
      <c r="Z251" s="73">
        <f t="shared" si="50"/>
        <v>0</v>
      </c>
      <c r="AA251" s="77">
        <v>42102.7</v>
      </c>
      <c r="AB251" s="72">
        <v>42102.7</v>
      </c>
      <c r="AC251" s="72">
        <v>0</v>
      </c>
      <c r="AD251" s="72">
        <v>0</v>
      </c>
      <c r="AE251" s="102">
        <v>0</v>
      </c>
      <c r="AF251" s="77"/>
      <c r="AG251" s="72"/>
      <c r="AH251" s="72"/>
      <c r="AI251" s="72"/>
      <c r="AJ251" s="73"/>
      <c r="AK251" s="77">
        <f t="shared" si="52"/>
        <v>42102.7</v>
      </c>
      <c r="AL251" s="72">
        <f t="shared" si="52"/>
        <v>42102.7</v>
      </c>
      <c r="AM251" s="72">
        <f t="shared" si="52"/>
        <v>0</v>
      </c>
      <c r="AN251" s="72">
        <f t="shared" si="52"/>
        <v>0</v>
      </c>
      <c r="AO251" s="73">
        <f t="shared" si="52"/>
        <v>0</v>
      </c>
    </row>
    <row r="252" spans="1:41" s="57" customFormat="1" ht="13.5" customHeight="1">
      <c r="A252" s="58" t="s">
        <v>83</v>
      </c>
      <c r="B252" s="59">
        <v>10</v>
      </c>
      <c r="C252" s="59">
        <v>10</v>
      </c>
      <c r="D252" s="59" t="s">
        <v>24</v>
      </c>
      <c r="E252" s="59" t="s">
        <v>23</v>
      </c>
      <c r="F252" s="59" t="s">
        <v>24</v>
      </c>
      <c r="G252" s="60">
        <v>12657.4</v>
      </c>
      <c r="H252" s="60">
        <v>12522.7</v>
      </c>
      <c r="I252" s="60">
        <v>134.69999999999999</v>
      </c>
      <c r="J252" s="60">
        <v>0</v>
      </c>
      <c r="K252" s="61">
        <v>0</v>
      </c>
      <c r="L252" s="49"/>
      <c r="M252" s="50"/>
      <c r="N252" s="50"/>
      <c r="O252" s="50"/>
      <c r="P252" s="51"/>
      <c r="Q252" s="65">
        <f t="shared" si="47"/>
        <v>12657.4</v>
      </c>
      <c r="R252" s="60">
        <f t="shared" si="47"/>
        <v>12522.7</v>
      </c>
      <c r="S252" s="60">
        <f t="shared" si="47"/>
        <v>134.69999999999999</v>
      </c>
      <c r="T252" s="60">
        <f t="shared" si="47"/>
        <v>0</v>
      </c>
      <c r="U252" s="61">
        <f t="shared" si="47"/>
        <v>0</v>
      </c>
      <c r="V252" s="65">
        <f t="shared" si="51"/>
        <v>71.200000000000728</v>
      </c>
      <c r="W252" s="60">
        <f t="shared" si="50"/>
        <v>71.199999999998909</v>
      </c>
      <c r="X252" s="60">
        <f t="shared" si="50"/>
        <v>0</v>
      </c>
      <c r="Y252" s="60">
        <f t="shared" si="50"/>
        <v>0</v>
      </c>
      <c r="Z252" s="61">
        <f t="shared" si="50"/>
        <v>0</v>
      </c>
      <c r="AA252" s="65">
        <v>12728.6</v>
      </c>
      <c r="AB252" s="60">
        <v>12593.9</v>
      </c>
      <c r="AC252" s="60">
        <v>134.69999999999999</v>
      </c>
      <c r="AD252" s="60">
        <v>0</v>
      </c>
      <c r="AE252" s="97">
        <v>0</v>
      </c>
      <c r="AF252" s="65"/>
      <c r="AG252" s="60"/>
      <c r="AH252" s="60"/>
      <c r="AI252" s="60"/>
      <c r="AJ252" s="61"/>
      <c r="AK252" s="65">
        <f t="shared" si="52"/>
        <v>12728.6</v>
      </c>
      <c r="AL252" s="60">
        <f t="shared" si="52"/>
        <v>12593.9</v>
      </c>
      <c r="AM252" s="60">
        <f t="shared" si="52"/>
        <v>134.69999999999999</v>
      </c>
      <c r="AN252" s="60">
        <f t="shared" si="52"/>
        <v>0</v>
      </c>
      <c r="AO252" s="61">
        <f t="shared" si="52"/>
        <v>0</v>
      </c>
    </row>
    <row r="253" spans="1:41" ht="13.5" customHeight="1">
      <c r="A253" s="70" t="s">
        <v>125</v>
      </c>
      <c r="B253" s="71">
        <v>10</v>
      </c>
      <c r="C253" s="71">
        <v>10</v>
      </c>
      <c r="D253" s="71">
        <v>90</v>
      </c>
      <c r="E253" s="71" t="s">
        <v>23</v>
      </c>
      <c r="F253" s="71" t="s">
        <v>24</v>
      </c>
      <c r="G253" s="72">
        <v>12657.4</v>
      </c>
      <c r="H253" s="72">
        <v>12522.7</v>
      </c>
      <c r="I253" s="72">
        <v>134.69999999999999</v>
      </c>
      <c r="J253" s="72">
        <v>0</v>
      </c>
      <c r="K253" s="73">
        <v>0</v>
      </c>
      <c r="L253" s="62"/>
      <c r="M253" s="63"/>
      <c r="N253" s="63"/>
      <c r="O253" s="63"/>
      <c r="P253" s="64"/>
      <c r="Q253" s="77">
        <f t="shared" si="47"/>
        <v>12657.4</v>
      </c>
      <c r="R253" s="72">
        <f t="shared" si="47"/>
        <v>12522.7</v>
      </c>
      <c r="S253" s="72">
        <f t="shared" si="47"/>
        <v>134.69999999999999</v>
      </c>
      <c r="T253" s="72">
        <f t="shared" si="47"/>
        <v>0</v>
      </c>
      <c r="U253" s="73">
        <f t="shared" si="47"/>
        <v>0</v>
      </c>
      <c r="V253" s="77">
        <f t="shared" si="51"/>
        <v>71.200000000000728</v>
      </c>
      <c r="W253" s="72">
        <f t="shared" si="51"/>
        <v>71.199999999998909</v>
      </c>
      <c r="X253" s="72">
        <f t="shared" si="51"/>
        <v>0</v>
      </c>
      <c r="Y253" s="72">
        <f t="shared" si="51"/>
        <v>0</v>
      </c>
      <c r="Z253" s="73">
        <f t="shared" si="51"/>
        <v>0</v>
      </c>
      <c r="AA253" s="77">
        <v>12728.6</v>
      </c>
      <c r="AB253" s="72">
        <v>12593.9</v>
      </c>
      <c r="AC253" s="72">
        <v>134.69999999999999</v>
      </c>
      <c r="AD253" s="72">
        <v>0</v>
      </c>
      <c r="AE253" s="102">
        <v>0</v>
      </c>
      <c r="AF253" s="77"/>
      <c r="AG253" s="72"/>
      <c r="AH253" s="72"/>
      <c r="AI253" s="72"/>
      <c r="AJ253" s="73"/>
      <c r="AK253" s="77">
        <f t="shared" si="52"/>
        <v>12728.6</v>
      </c>
      <c r="AL253" s="72">
        <f t="shared" si="52"/>
        <v>12593.9</v>
      </c>
      <c r="AM253" s="72">
        <f t="shared" si="52"/>
        <v>134.69999999999999</v>
      </c>
      <c r="AN253" s="72">
        <f t="shared" si="52"/>
        <v>0</v>
      </c>
      <c r="AO253" s="73">
        <f t="shared" si="52"/>
        <v>0</v>
      </c>
    </row>
    <row r="254" spans="1:41" ht="13.5" customHeight="1">
      <c r="A254" s="70" t="s">
        <v>142</v>
      </c>
      <c r="B254" s="71">
        <v>10</v>
      </c>
      <c r="C254" s="71">
        <v>10</v>
      </c>
      <c r="D254" s="71">
        <v>90</v>
      </c>
      <c r="E254" s="71">
        <v>1</v>
      </c>
      <c r="F254" s="71" t="s">
        <v>24</v>
      </c>
      <c r="G254" s="72">
        <v>12657.4</v>
      </c>
      <c r="H254" s="72">
        <v>12522.7</v>
      </c>
      <c r="I254" s="72">
        <v>134.69999999999999</v>
      </c>
      <c r="J254" s="72">
        <v>0</v>
      </c>
      <c r="K254" s="73">
        <v>0</v>
      </c>
      <c r="L254" s="62"/>
      <c r="M254" s="63"/>
      <c r="N254" s="63"/>
      <c r="O254" s="63"/>
      <c r="P254" s="64"/>
      <c r="Q254" s="77">
        <f t="shared" si="47"/>
        <v>12657.4</v>
      </c>
      <c r="R254" s="72">
        <f t="shared" si="47"/>
        <v>12522.7</v>
      </c>
      <c r="S254" s="72">
        <f t="shared" si="47"/>
        <v>134.69999999999999</v>
      </c>
      <c r="T254" s="72">
        <f t="shared" si="47"/>
        <v>0</v>
      </c>
      <c r="U254" s="73">
        <f t="shared" si="47"/>
        <v>0</v>
      </c>
      <c r="V254" s="77">
        <f t="shared" si="51"/>
        <v>71.200000000000728</v>
      </c>
      <c r="W254" s="72">
        <f t="shared" si="51"/>
        <v>71.199999999998909</v>
      </c>
      <c r="X254" s="72">
        <f t="shared" si="51"/>
        <v>0</v>
      </c>
      <c r="Y254" s="72">
        <f t="shared" si="51"/>
        <v>0</v>
      </c>
      <c r="Z254" s="73">
        <f t="shared" si="51"/>
        <v>0</v>
      </c>
      <c r="AA254" s="77">
        <v>12728.6</v>
      </c>
      <c r="AB254" s="72">
        <v>12593.9</v>
      </c>
      <c r="AC254" s="72">
        <v>134.69999999999999</v>
      </c>
      <c r="AD254" s="72">
        <v>0</v>
      </c>
      <c r="AE254" s="102">
        <v>0</v>
      </c>
      <c r="AF254" s="77"/>
      <c r="AG254" s="72"/>
      <c r="AH254" s="72"/>
      <c r="AI254" s="72"/>
      <c r="AJ254" s="73"/>
      <c r="AK254" s="77">
        <f t="shared" si="52"/>
        <v>12728.6</v>
      </c>
      <c r="AL254" s="72">
        <f t="shared" si="52"/>
        <v>12593.9</v>
      </c>
      <c r="AM254" s="72">
        <f t="shared" si="52"/>
        <v>134.69999999999999</v>
      </c>
      <c r="AN254" s="72">
        <f t="shared" si="52"/>
        <v>0</v>
      </c>
      <c r="AO254" s="73">
        <f t="shared" si="52"/>
        <v>0</v>
      </c>
    </row>
    <row r="255" spans="1:41" s="57" customFormat="1" ht="38.25">
      <c r="A255" s="58" t="s">
        <v>124</v>
      </c>
      <c r="B255" s="59">
        <v>10</v>
      </c>
      <c r="C255" s="59">
        <v>11</v>
      </c>
      <c r="D255" s="59" t="s">
        <v>24</v>
      </c>
      <c r="E255" s="59" t="s">
        <v>23</v>
      </c>
      <c r="F255" s="59" t="s">
        <v>24</v>
      </c>
      <c r="G255" s="60">
        <v>101157.9</v>
      </c>
      <c r="H255" s="60">
        <v>85440.8</v>
      </c>
      <c r="I255" s="60">
        <v>0</v>
      </c>
      <c r="J255" s="60">
        <v>0</v>
      </c>
      <c r="K255" s="61">
        <v>15717.1</v>
      </c>
      <c r="L255" s="111">
        <v>600</v>
      </c>
      <c r="M255" s="112">
        <v>600</v>
      </c>
      <c r="N255" s="50"/>
      <c r="O255" s="50"/>
      <c r="P255" s="51"/>
      <c r="Q255" s="65">
        <f>G255+L255</f>
        <v>101757.9</v>
      </c>
      <c r="R255" s="60">
        <f t="shared" si="47"/>
        <v>86040.8</v>
      </c>
      <c r="S255" s="60">
        <f t="shared" si="47"/>
        <v>0</v>
      </c>
      <c r="T255" s="60">
        <f t="shared" si="47"/>
        <v>0</v>
      </c>
      <c r="U255" s="61">
        <f t="shared" si="47"/>
        <v>15717.1</v>
      </c>
      <c r="V255" s="65">
        <f t="shared" si="51"/>
        <v>4523.6000000000058</v>
      </c>
      <c r="W255" s="60">
        <f t="shared" si="51"/>
        <v>4523.5999999999913</v>
      </c>
      <c r="X255" s="60">
        <f t="shared" si="51"/>
        <v>0</v>
      </c>
      <c r="Y255" s="60">
        <f t="shared" si="51"/>
        <v>0</v>
      </c>
      <c r="Z255" s="61">
        <f t="shared" si="51"/>
        <v>0</v>
      </c>
      <c r="AA255" s="65">
        <v>106281.5</v>
      </c>
      <c r="AB255" s="60">
        <v>90564.4</v>
      </c>
      <c r="AC255" s="60">
        <v>0</v>
      </c>
      <c r="AD255" s="60">
        <v>0</v>
      </c>
      <c r="AE255" s="97">
        <v>15717.1</v>
      </c>
      <c r="AF255" s="65"/>
      <c r="AG255" s="60"/>
      <c r="AH255" s="60"/>
      <c r="AI255" s="60"/>
      <c r="AJ255" s="61"/>
      <c r="AK255" s="65">
        <f t="shared" si="52"/>
        <v>106281.5</v>
      </c>
      <c r="AL255" s="60">
        <f t="shared" si="52"/>
        <v>90564.4</v>
      </c>
      <c r="AM255" s="60">
        <f t="shared" si="52"/>
        <v>0</v>
      </c>
      <c r="AN255" s="60">
        <f t="shared" si="52"/>
        <v>0</v>
      </c>
      <c r="AO255" s="61">
        <f t="shared" si="52"/>
        <v>15717.1</v>
      </c>
    </row>
    <row r="256" spans="1:41" ht="12.75" customHeight="1">
      <c r="A256" s="70" t="s">
        <v>125</v>
      </c>
      <c r="B256" s="71">
        <v>10</v>
      </c>
      <c r="C256" s="71">
        <v>11</v>
      </c>
      <c r="D256" s="71">
        <v>90</v>
      </c>
      <c r="E256" s="71" t="s">
        <v>23</v>
      </c>
      <c r="F256" s="71" t="s">
        <v>24</v>
      </c>
      <c r="G256" s="72">
        <v>101157.9</v>
      </c>
      <c r="H256" s="72">
        <v>85440.8</v>
      </c>
      <c r="I256" s="72">
        <v>0</v>
      </c>
      <c r="J256" s="72">
        <v>0</v>
      </c>
      <c r="K256" s="73">
        <v>15717.1</v>
      </c>
      <c r="L256" s="113">
        <v>600</v>
      </c>
      <c r="M256" s="114">
        <v>600</v>
      </c>
      <c r="N256" s="63"/>
      <c r="O256" s="63"/>
      <c r="P256" s="64"/>
      <c r="Q256" s="77">
        <f>G256+L256</f>
        <v>101757.9</v>
      </c>
      <c r="R256" s="72">
        <f t="shared" si="47"/>
        <v>86040.8</v>
      </c>
      <c r="S256" s="72">
        <f t="shared" si="47"/>
        <v>0</v>
      </c>
      <c r="T256" s="72">
        <f t="shared" si="47"/>
        <v>0</v>
      </c>
      <c r="U256" s="73">
        <f t="shared" si="47"/>
        <v>15717.1</v>
      </c>
      <c r="V256" s="77">
        <f t="shared" si="51"/>
        <v>4523.6000000000058</v>
      </c>
      <c r="W256" s="72">
        <f t="shared" si="51"/>
        <v>4523.5999999999913</v>
      </c>
      <c r="X256" s="72">
        <f t="shared" si="51"/>
        <v>0</v>
      </c>
      <c r="Y256" s="72">
        <f t="shared" si="51"/>
        <v>0</v>
      </c>
      <c r="Z256" s="73">
        <f t="shared" si="51"/>
        <v>0</v>
      </c>
      <c r="AA256" s="77">
        <v>106281.5</v>
      </c>
      <c r="AB256" s="72">
        <v>90564.4</v>
      </c>
      <c r="AC256" s="72">
        <v>0</v>
      </c>
      <c r="AD256" s="72">
        <v>0</v>
      </c>
      <c r="AE256" s="102">
        <v>15717.1</v>
      </c>
      <c r="AF256" s="77"/>
      <c r="AG256" s="72"/>
      <c r="AH256" s="72"/>
      <c r="AI256" s="72"/>
      <c r="AJ256" s="73"/>
      <c r="AK256" s="77">
        <f t="shared" si="52"/>
        <v>106281.5</v>
      </c>
      <c r="AL256" s="72">
        <f t="shared" si="52"/>
        <v>90564.4</v>
      </c>
      <c r="AM256" s="72">
        <f t="shared" si="52"/>
        <v>0</v>
      </c>
      <c r="AN256" s="72">
        <f t="shared" si="52"/>
        <v>0</v>
      </c>
      <c r="AO256" s="73">
        <f t="shared" si="52"/>
        <v>15717.1</v>
      </c>
    </row>
    <row r="257" spans="1:41" ht="12.75" customHeight="1">
      <c r="A257" s="70" t="s">
        <v>143</v>
      </c>
      <c r="B257" s="71">
        <v>10</v>
      </c>
      <c r="C257" s="71">
        <v>11</v>
      </c>
      <c r="D257" s="71">
        <v>90</v>
      </c>
      <c r="E257" s="71">
        <v>8</v>
      </c>
      <c r="F257" s="71" t="s">
        <v>24</v>
      </c>
      <c r="G257" s="72">
        <v>25194.6</v>
      </c>
      <c r="H257" s="72">
        <v>25194.6</v>
      </c>
      <c r="I257" s="72">
        <v>0</v>
      </c>
      <c r="J257" s="72">
        <v>0</v>
      </c>
      <c r="K257" s="73">
        <v>0</v>
      </c>
      <c r="L257" s="113">
        <v>600</v>
      </c>
      <c r="M257" s="114">
        <v>600</v>
      </c>
      <c r="N257" s="63"/>
      <c r="O257" s="63"/>
      <c r="P257" s="64"/>
      <c r="Q257" s="77">
        <f t="shared" si="47"/>
        <v>25794.6</v>
      </c>
      <c r="R257" s="72">
        <f t="shared" si="47"/>
        <v>25794.6</v>
      </c>
      <c r="S257" s="72">
        <f t="shared" si="47"/>
        <v>0</v>
      </c>
      <c r="T257" s="72">
        <f t="shared" si="47"/>
        <v>0</v>
      </c>
      <c r="U257" s="73">
        <f t="shared" si="47"/>
        <v>0</v>
      </c>
      <c r="V257" s="77">
        <f t="shared" si="51"/>
        <v>0</v>
      </c>
      <c r="W257" s="72">
        <f t="shared" si="51"/>
        <v>0</v>
      </c>
      <c r="X257" s="72">
        <f t="shared" si="51"/>
        <v>0</v>
      </c>
      <c r="Y257" s="72">
        <f t="shared" si="51"/>
        <v>0</v>
      </c>
      <c r="Z257" s="73">
        <f t="shared" si="51"/>
        <v>0</v>
      </c>
      <c r="AA257" s="77">
        <v>25794.6</v>
      </c>
      <c r="AB257" s="72">
        <v>25794.6</v>
      </c>
      <c r="AC257" s="72">
        <v>0</v>
      </c>
      <c r="AD257" s="72">
        <v>0</v>
      </c>
      <c r="AE257" s="102">
        <v>0</v>
      </c>
      <c r="AF257" s="77"/>
      <c r="AG257" s="72"/>
      <c r="AH257" s="72"/>
      <c r="AI257" s="72"/>
      <c r="AJ257" s="73"/>
      <c r="AK257" s="77">
        <f t="shared" si="52"/>
        <v>25794.6</v>
      </c>
      <c r="AL257" s="72">
        <f t="shared" si="52"/>
        <v>25794.6</v>
      </c>
      <c r="AM257" s="72">
        <f t="shared" si="52"/>
        <v>0</v>
      </c>
      <c r="AN257" s="72">
        <f t="shared" si="52"/>
        <v>0</v>
      </c>
      <c r="AO257" s="73">
        <f t="shared" si="52"/>
        <v>0</v>
      </c>
    </row>
    <row r="258" spans="1:41" ht="12.75" customHeight="1">
      <c r="A258" s="70" t="s">
        <v>126</v>
      </c>
      <c r="B258" s="71">
        <v>10</v>
      </c>
      <c r="C258" s="71">
        <v>11</v>
      </c>
      <c r="D258" s="71">
        <v>90</v>
      </c>
      <c r="E258" s="71">
        <v>19</v>
      </c>
      <c r="F258" s="71" t="s">
        <v>24</v>
      </c>
      <c r="G258" s="72">
        <v>49932.7</v>
      </c>
      <c r="H258" s="72">
        <v>49932.7</v>
      </c>
      <c r="I258" s="72">
        <v>0</v>
      </c>
      <c r="J258" s="72">
        <v>0</v>
      </c>
      <c r="K258" s="73">
        <v>0</v>
      </c>
      <c r="L258" s="62"/>
      <c r="M258" s="63"/>
      <c r="N258" s="63"/>
      <c r="O258" s="63"/>
      <c r="P258" s="64"/>
      <c r="Q258" s="77">
        <f t="shared" si="47"/>
        <v>49932.7</v>
      </c>
      <c r="R258" s="72">
        <f t="shared" si="47"/>
        <v>49932.7</v>
      </c>
      <c r="S258" s="72">
        <f t="shared" si="47"/>
        <v>0</v>
      </c>
      <c r="T258" s="72">
        <f t="shared" si="47"/>
        <v>0</v>
      </c>
      <c r="U258" s="73">
        <f t="shared" si="47"/>
        <v>0</v>
      </c>
      <c r="V258" s="77">
        <f t="shared" si="51"/>
        <v>9523.6000000000058</v>
      </c>
      <c r="W258" s="72">
        <f t="shared" si="51"/>
        <v>9523.6000000000058</v>
      </c>
      <c r="X258" s="72">
        <f t="shared" si="51"/>
        <v>0</v>
      </c>
      <c r="Y258" s="72">
        <f t="shared" si="51"/>
        <v>0</v>
      </c>
      <c r="Z258" s="73">
        <f t="shared" si="51"/>
        <v>0</v>
      </c>
      <c r="AA258" s="77">
        <v>59456.3</v>
      </c>
      <c r="AB258" s="72">
        <v>59456.3</v>
      </c>
      <c r="AC258" s="72">
        <v>0</v>
      </c>
      <c r="AD258" s="72">
        <v>0</v>
      </c>
      <c r="AE258" s="102">
        <v>0</v>
      </c>
      <c r="AF258" s="77"/>
      <c r="AG258" s="72"/>
      <c r="AH258" s="72"/>
      <c r="AI258" s="72"/>
      <c r="AJ258" s="73"/>
      <c r="AK258" s="77">
        <f t="shared" si="52"/>
        <v>59456.3</v>
      </c>
      <c r="AL258" s="72">
        <f t="shared" si="52"/>
        <v>59456.3</v>
      </c>
      <c r="AM258" s="72">
        <f t="shared" si="52"/>
        <v>0</v>
      </c>
      <c r="AN258" s="72">
        <f t="shared" si="52"/>
        <v>0</v>
      </c>
      <c r="AO258" s="73">
        <f t="shared" si="52"/>
        <v>0</v>
      </c>
    </row>
    <row r="259" spans="1:41" ht="12.75" customHeight="1">
      <c r="A259" s="70" t="s">
        <v>144</v>
      </c>
      <c r="B259" s="71">
        <v>10</v>
      </c>
      <c r="C259" s="71">
        <v>11</v>
      </c>
      <c r="D259" s="71">
        <v>90</v>
      </c>
      <c r="E259" s="71">
        <v>20</v>
      </c>
      <c r="F259" s="71" t="s">
        <v>24</v>
      </c>
      <c r="G259" s="72">
        <v>26030.6</v>
      </c>
      <c r="H259" s="72">
        <v>10313.5</v>
      </c>
      <c r="I259" s="72">
        <v>0</v>
      </c>
      <c r="J259" s="72">
        <v>0</v>
      </c>
      <c r="K259" s="73">
        <v>15717.1</v>
      </c>
      <c r="L259" s="62"/>
      <c r="M259" s="63"/>
      <c r="N259" s="63"/>
      <c r="O259" s="63"/>
      <c r="P259" s="64"/>
      <c r="Q259" s="77">
        <f t="shared" si="47"/>
        <v>26030.6</v>
      </c>
      <c r="R259" s="72">
        <f t="shared" si="47"/>
        <v>10313.5</v>
      </c>
      <c r="S259" s="72">
        <f t="shared" si="47"/>
        <v>0</v>
      </c>
      <c r="T259" s="72">
        <f t="shared" si="47"/>
        <v>0</v>
      </c>
      <c r="U259" s="73">
        <f t="shared" si="47"/>
        <v>15717.1</v>
      </c>
      <c r="V259" s="77">
        <f t="shared" si="51"/>
        <v>-5000</v>
      </c>
      <c r="W259" s="72">
        <f t="shared" si="51"/>
        <v>-5000</v>
      </c>
      <c r="X259" s="72">
        <f t="shared" si="51"/>
        <v>0</v>
      </c>
      <c r="Y259" s="72">
        <f t="shared" si="51"/>
        <v>0</v>
      </c>
      <c r="Z259" s="73">
        <f t="shared" si="51"/>
        <v>0</v>
      </c>
      <c r="AA259" s="77">
        <v>21030.6</v>
      </c>
      <c r="AB259" s="72">
        <v>5313.5</v>
      </c>
      <c r="AC259" s="72">
        <v>0</v>
      </c>
      <c r="AD259" s="72">
        <v>0</v>
      </c>
      <c r="AE259" s="102">
        <v>15717.1</v>
      </c>
      <c r="AF259" s="77"/>
      <c r="AG259" s="72"/>
      <c r="AH259" s="72"/>
      <c r="AI259" s="72"/>
      <c r="AJ259" s="73"/>
      <c r="AK259" s="77">
        <f t="shared" si="52"/>
        <v>21030.6</v>
      </c>
      <c r="AL259" s="72">
        <f t="shared" si="52"/>
        <v>5313.5</v>
      </c>
      <c r="AM259" s="72">
        <f t="shared" si="52"/>
        <v>0</v>
      </c>
      <c r="AN259" s="72">
        <f t="shared" si="52"/>
        <v>0</v>
      </c>
      <c r="AO259" s="73">
        <f t="shared" si="52"/>
        <v>15717.1</v>
      </c>
    </row>
    <row r="260" spans="1:41" s="57" customFormat="1" ht="12.75" customHeight="1">
      <c r="A260" s="58" t="s">
        <v>145</v>
      </c>
      <c r="B260" s="59">
        <v>10</v>
      </c>
      <c r="C260" s="59">
        <v>20</v>
      </c>
      <c r="D260" s="59" t="s">
        <v>24</v>
      </c>
      <c r="E260" s="59" t="s">
        <v>23</v>
      </c>
      <c r="F260" s="59" t="s">
        <v>24</v>
      </c>
      <c r="G260" s="60">
        <v>96084.6</v>
      </c>
      <c r="H260" s="60">
        <v>0</v>
      </c>
      <c r="I260" s="60">
        <v>0</v>
      </c>
      <c r="J260" s="60">
        <v>96084.6</v>
      </c>
      <c r="K260" s="61">
        <v>0</v>
      </c>
      <c r="L260" s="49"/>
      <c r="M260" s="50"/>
      <c r="N260" s="50"/>
      <c r="O260" s="50"/>
      <c r="P260" s="51"/>
      <c r="Q260" s="65">
        <f t="shared" si="47"/>
        <v>96084.6</v>
      </c>
      <c r="R260" s="60">
        <f t="shared" si="47"/>
        <v>0</v>
      </c>
      <c r="S260" s="60">
        <f t="shared" si="47"/>
        <v>0</v>
      </c>
      <c r="T260" s="60">
        <f t="shared" si="47"/>
        <v>96084.6</v>
      </c>
      <c r="U260" s="61">
        <f t="shared" si="47"/>
        <v>0</v>
      </c>
      <c r="V260" s="65">
        <f t="shared" si="51"/>
        <v>0</v>
      </c>
      <c r="W260" s="60">
        <f t="shared" si="51"/>
        <v>0</v>
      </c>
      <c r="X260" s="60">
        <f t="shared" si="51"/>
        <v>0</v>
      </c>
      <c r="Y260" s="60">
        <f t="shared" si="51"/>
        <v>0</v>
      </c>
      <c r="Z260" s="61">
        <f t="shared" si="51"/>
        <v>0</v>
      </c>
      <c r="AA260" s="65">
        <v>96084.6</v>
      </c>
      <c r="AB260" s="60">
        <v>0</v>
      </c>
      <c r="AC260" s="60">
        <v>0</v>
      </c>
      <c r="AD260" s="60">
        <v>96084.6</v>
      </c>
      <c r="AE260" s="97">
        <v>0</v>
      </c>
      <c r="AF260" s="65"/>
      <c r="AG260" s="60"/>
      <c r="AH260" s="60"/>
      <c r="AI260" s="60"/>
      <c r="AJ260" s="61"/>
      <c r="AK260" s="65">
        <f t="shared" si="52"/>
        <v>96084.6</v>
      </c>
      <c r="AL260" s="60">
        <f t="shared" si="52"/>
        <v>0</v>
      </c>
      <c r="AM260" s="60">
        <f t="shared" si="52"/>
        <v>0</v>
      </c>
      <c r="AN260" s="60">
        <f t="shared" si="52"/>
        <v>96084.6</v>
      </c>
      <c r="AO260" s="61">
        <f t="shared" si="52"/>
        <v>0</v>
      </c>
    </row>
    <row r="261" spans="1:41" ht="12.75" customHeight="1">
      <c r="A261" s="70" t="s">
        <v>146</v>
      </c>
      <c r="B261" s="71">
        <v>10</v>
      </c>
      <c r="C261" s="71">
        <v>20</v>
      </c>
      <c r="D261" s="71">
        <v>90</v>
      </c>
      <c r="E261" s="71" t="s">
        <v>23</v>
      </c>
      <c r="F261" s="71" t="s">
        <v>24</v>
      </c>
      <c r="G261" s="72">
        <v>96084.6</v>
      </c>
      <c r="H261" s="72">
        <v>0</v>
      </c>
      <c r="I261" s="72">
        <v>0</v>
      </c>
      <c r="J261" s="72">
        <v>96084.6</v>
      </c>
      <c r="K261" s="73">
        <v>0</v>
      </c>
      <c r="L261" s="62"/>
      <c r="M261" s="63"/>
      <c r="N261" s="63"/>
      <c r="O261" s="63"/>
      <c r="P261" s="64"/>
      <c r="Q261" s="77">
        <f t="shared" si="47"/>
        <v>96084.6</v>
      </c>
      <c r="R261" s="72">
        <f t="shared" si="47"/>
        <v>0</v>
      </c>
      <c r="S261" s="72">
        <f t="shared" si="47"/>
        <v>0</v>
      </c>
      <c r="T261" s="72">
        <f t="shared" si="47"/>
        <v>96084.6</v>
      </c>
      <c r="U261" s="73">
        <f t="shared" si="47"/>
        <v>0</v>
      </c>
      <c r="V261" s="77">
        <f t="shared" si="51"/>
        <v>0</v>
      </c>
      <c r="W261" s="72">
        <f t="shared" si="51"/>
        <v>0</v>
      </c>
      <c r="X261" s="72">
        <f t="shared" si="51"/>
        <v>0</v>
      </c>
      <c r="Y261" s="72">
        <f t="shared" si="51"/>
        <v>0</v>
      </c>
      <c r="Z261" s="73">
        <f t="shared" si="51"/>
        <v>0</v>
      </c>
      <c r="AA261" s="77">
        <v>96084.6</v>
      </c>
      <c r="AB261" s="72">
        <v>0</v>
      </c>
      <c r="AC261" s="72">
        <v>0</v>
      </c>
      <c r="AD261" s="72">
        <v>96084.6</v>
      </c>
      <c r="AE261" s="102">
        <v>0</v>
      </c>
      <c r="AF261" s="77"/>
      <c r="AG261" s="72"/>
      <c r="AH261" s="72"/>
      <c r="AI261" s="72"/>
      <c r="AJ261" s="73"/>
      <c r="AK261" s="77">
        <f t="shared" si="52"/>
        <v>96084.6</v>
      </c>
      <c r="AL261" s="72">
        <f t="shared" si="52"/>
        <v>0</v>
      </c>
      <c r="AM261" s="72">
        <f t="shared" si="52"/>
        <v>0</v>
      </c>
      <c r="AN261" s="72">
        <f t="shared" si="52"/>
        <v>96084.6</v>
      </c>
      <c r="AO261" s="73">
        <f t="shared" si="52"/>
        <v>0</v>
      </c>
    </row>
    <row r="262" spans="1:41" ht="12.75" customHeight="1">
      <c r="A262" s="70" t="s">
        <v>147</v>
      </c>
      <c r="B262" s="71">
        <v>10</v>
      </c>
      <c r="C262" s="71">
        <v>20</v>
      </c>
      <c r="D262" s="71">
        <v>90</v>
      </c>
      <c r="E262" s="71">
        <v>12</v>
      </c>
      <c r="F262" s="71" t="s">
        <v>24</v>
      </c>
      <c r="G262" s="72">
        <v>96084.6</v>
      </c>
      <c r="H262" s="72">
        <v>0</v>
      </c>
      <c r="I262" s="72">
        <v>0</v>
      </c>
      <c r="J262" s="72">
        <v>96084.6</v>
      </c>
      <c r="K262" s="73">
        <v>0</v>
      </c>
      <c r="L262" s="62"/>
      <c r="M262" s="63"/>
      <c r="N262" s="63"/>
      <c r="O262" s="63"/>
      <c r="P262" s="64"/>
      <c r="Q262" s="77">
        <f t="shared" si="47"/>
        <v>96084.6</v>
      </c>
      <c r="R262" s="72">
        <f t="shared" si="47"/>
        <v>0</v>
      </c>
      <c r="S262" s="72">
        <f t="shared" si="47"/>
        <v>0</v>
      </c>
      <c r="T262" s="72">
        <f t="shared" si="47"/>
        <v>96084.6</v>
      </c>
      <c r="U262" s="73">
        <f t="shared" si="47"/>
        <v>0</v>
      </c>
      <c r="V262" s="77">
        <f t="shared" si="51"/>
        <v>0</v>
      </c>
      <c r="W262" s="72">
        <f t="shared" si="51"/>
        <v>0</v>
      </c>
      <c r="X262" s="72">
        <f t="shared" si="51"/>
        <v>0</v>
      </c>
      <c r="Y262" s="72">
        <f t="shared" si="51"/>
        <v>0</v>
      </c>
      <c r="Z262" s="73">
        <f t="shared" si="51"/>
        <v>0</v>
      </c>
      <c r="AA262" s="77">
        <v>96084.6</v>
      </c>
      <c r="AB262" s="72">
        <v>0</v>
      </c>
      <c r="AC262" s="72">
        <v>0</v>
      </c>
      <c r="AD262" s="72">
        <v>96084.6</v>
      </c>
      <c r="AE262" s="102">
        <v>0</v>
      </c>
      <c r="AF262" s="77"/>
      <c r="AG262" s="72"/>
      <c r="AH262" s="72"/>
      <c r="AI262" s="72"/>
      <c r="AJ262" s="73"/>
      <c r="AK262" s="77">
        <f t="shared" si="52"/>
        <v>96084.6</v>
      </c>
      <c r="AL262" s="72">
        <f t="shared" si="52"/>
        <v>0</v>
      </c>
      <c r="AM262" s="72">
        <f t="shared" si="52"/>
        <v>0</v>
      </c>
      <c r="AN262" s="72">
        <f t="shared" si="52"/>
        <v>96084.6</v>
      </c>
      <c r="AO262" s="73">
        <f t="shared" si="52"/>
        <v>0</v>
      </c>
    </row>
    <row r="263" spans="1:41" s="57" customFormat="1" ht="12.75" customHeight="1">
      <c r="A263" s="58" t="s">
        <v>148</v>
      </c>
      <c r="B263" s="59">
        <v>13</v>
      </c>
      <c r="C263" s="59" t="s">
        <v>23</v>
      </c>
      <c r="D263" s="59" t="s">
        <v>24</v>
      </c>
      <c r="E263" s="59" t="s">
        <v>23</v>
      </c>
      <c r="F263" s="59" t="s">
        <v>24</v>
      </c>
      <c r="G263" s="60">
        <v>2000</v>
      </c>
      <c r="H263" s="60">
        <v>2000</v>
      </c>
      <c r="I263" s="60">
        <v>0</v>
      </c>
      <c r="J263" s="60">
        <v>0</v>
      </c>
      <c r="K263" s="61">
        <v>0</v>
      </c>
      <c r="L263" s="49"/>
      <c r="M263" s="50"/>
      <c r="N263" s="50"/>
      <c r="O263" s="50"/>
      <c r="P263" s="51"/>
      <c r="Q263" s="65">
        <f t="shared" si="47"/>
        <v>2000</v>
      </c>
      <c r="R263" s="60">
        <f t="shared" si="47"/>
        <v>2000</v>
      </c>
      <c r="S263" s="60">
        <f t="shared" si="47"/>
        <v>0</v>
      </c>
      <c r="T263" s="60">
        <f t="shared" si="47"/>
        <v>0</v>
      </c>
      <c r="U263" s="61">
        <f t="shared" si="47"/>
        <v>0</v>
      </c>
      <c r="V263" s="65">
        <f t="shared" si="51"/>
        <v>300</v>
      </c>
      <c r="W263" s="60">
        <f t="shared" si="51"/>
        <v>300</v>
      </c>
      <c r="X263" s="60">
        <f t="shared" si="51"/>
        <v>0</v>
      </c>
      <c r="Y263" s="60">
        <f t="shared" si="51"/>
        <v>0</v>
      </c>
      <c r="Z263" s="61">
        <f t="shared" si="51"/>
        <v>0</v>
      </c>
      <c r="AA263" s="65">
        <v>2300</v>
      </c>
      <c r="AB263" s="60">
        <v>2300</v>
      </c>
      <c r="AC263" s="60">
        <v>0</v>
      </c>
      <c r="AD263" s="60">
        <v>0</v>
      </c>
      <c r="AE263" s="97">
        <v>0</v>
      </c>
      <c r="AF263" s="65"/>
      <c r="AG263" s="60"/>
      <c r="AH263" s="60"/>
      <c r="AI263" s="60"/>
      <c r="AJ263" s="61"/>
      <c r="AK263" s="65">
        <f t="shared" si="52"/>
        <v>2300</v>
      </c>
      <c r="AL263" s="60">
        <f t="shared" si="52"/>
        <v>2300</v>
      </c>
      <c r="AM263" s="60">
        <f t="shared" si="52"/>
        <v>0</v>
      </c>
      <c r="AN263" s="60">
        <f t="shared" si="52"/>
        <v>0</v>
      </c>
      <c r="AO263" s="61">
        <f t="shared" si="52"/>
        <v>0</v>
      </c>
    </row>
    <row r="264" spans="1:41" ht="12.75" customHeight="1">
      <c r="A264" s="70" t="s">
        <v>26</v>
      </c>
      <c r="B264" s="71">
        <v>13</v>
      </c>
      <c r="C264" s="71" t="s">
        <v>23</v>
      </c>
      <c r="D264" s="71" t="s">
        <v>24</v>
      </c>
      <c r="E264" s="71" t="s">
        <v>23</v>
      </c>
      <c r="F264" s="71">
        <v>100</v>
      </c>
      <c r="G264" s="72">
        <v>2000</v>
      </c>
      <c r="H264" s="72">
        <v>2000</v>
      </c>
      <c r="I264" s="72">
        <v>0</v>
      </c>
      <c r="J264" s="72">
        <v>0</v>
      </c>
      <c r="K264" s="73">
        <v>0</v>
      </c>
      <c r="L264" s="62"/>
      <c r="M264" s="63"/>
      <c r="N264" s="63"/>
      <c r="O264" s="63"/>
      <c r="P264" s="64"/>
      <c r="Q264" s="77">
        <f t="shared" si="47"/>
        <v>2000</v>
      </c>
      <c r="R264" s="72">
        <f t="shared" si="47"/>
        <v>2000</v>
      </c>
      <c r="S264" s="72">
        <f t="shared" si="47"/>
        <v>0</v>
      </c>
      <c r="T264" s="72">
        <f t="shared" si="47"/>
        <v>0</v>
      </c>
      <c r="U264" s="73">
        <f t="shared" si="47"/>
        <v>0</v>
      </c>
      <c r="V264" s="77">
        <f t="shared" si="51"/>
        <v>300</v>
      </c>
      <c r="W264" s="72">
        <f t="shared" si="51"/>
        <v>300</v>
      </c>
      <c r="X264" s="72">
        <f t="shared" si="51"/>
        <v>0</v>
      </c>
      <c r="Y264" s="72">
        <f t="shared" si="51"/>
        <v>0</v>
      </c>
      <c r="Z264" s="73">
        <f t="shared" si="51"/>
        <v>0</v>
      </c>
      <c r="AA264" s="77">
        <v>2300</v>
      </c>
      <c r="AB264" s="72">
        <v>2300</v>
      </c>
      <c r="AC264" s="72">
        <v>0</v>
      </c>
      <c r="AD264" s="72">
        <v>0</v>
      </c>
      <c r="AE264" s="102">
        <v>0</v>
      </c>
      <c r="AF264" s="77"/>
      <c r="AG264" s="72"/>
      <c r="AH264" s="72"/>
      <c r="AI264" s="72"/>
      <c r="AJ264" s="73"/>
      <c r="AK264" s="77">
        <f t="shared" si="52"/>
        <v>2300</v>
      </c>
      <c r="AL264" s="72">
        <f t="shared" si="52"/>
        <v>2300</v>
      </c>
      <c r="AM264" s="72">
        <f t="shared" si="52"/>
        <v>0</v>
      </c>
      <c r="AN264" s="72">
        <f t="shared" si="52"/>
        <v>0</v>
      </c>
      <c r="AO264" s="73">
        <f t="shared" si="52"/>
        <v>0</v>
      </c>
    </row>
    <row r="265" spans="1:41" s="57" customFormat="1" ht="38.25">
      <c r="A265" s="58" t="s">
        <v>149</v>
      </c>
      <c r="B265" s="59">
        <v>13</v>
      </c>
      <c r="C265" s="59">
        <v>5</v>
      </c>
      <c r="D265" s="59" t="s">
        <v>24</v>
      </c>
      <c r="E265" s="59" t="s">
        <v>23</v>
      </c>
      <c r="F265" s="59" t="s">
        <v>24</v>
      </c>
      <c r="G265" s="60">
        <v>2000</v>
      </c>
      <c r="H265" s="60">
        <v>2000</v>
      </c>
      <c r="I265" s="60">
        <v>0</v>
      </c>
      <c r="J265" s="60">
        <v>0</v>
      </c>
      <c r="K265" s="61">
        <v>0</v>
      </c>
      <c r="L265" s="49"/>
      <c r="M265" s="50"/>
      <c r="N265" s="50"/>
      <c r="O265" s="50"/>
      <c r="P265" s="51"/>
      <c r="Q265" s="65">
        <f t="shared" ref="Q265:U316" si="53">G265+L265</f>
        <v>2000</v>
      </c>
      <c r="R265" s="60">
        <f t="shared" si="53"/>
        <v>2000</v>
      </c>
      <c r="S265" s="60">
        <f t="shared" si="53"/>
        <v>0</v>
      </c>
      <c r="T265" s="60">
        <f t="shared" si="53"/>
        <v>0</v>
      </c>
      <c r="U265" s="61">
        <f t="shared" si="53"/>
        <v>0</v>
      </c>
      <c r="V265" s="65">
        <f t="shared" si="51"/>
        <v>300</v>
      </c>
      <c r="W265" s="60">
        <f t="shared" si="51"/>
        <v>300</v>
      </c>
      <c r="X265" s="60">
        <f t="shared" si="51"/>
        <v>0</v>
      </c>
      <c r="Y265" s="60">
        <f t="shared" si="51"/>
        <v>0</v>
      </c>
      <c r="Z265" s="61">
        <f t="shared" si="51"/>
        <v>0</v>
      </c>
      <c r="AA265" s="65">
        <v>2300</v>
      </c>
      <c r="AB265" s="60">
        <v>2300</v>
      </c>
      <c r="AC265" s="60">
        <v>0</v>
      </c>
      <c r="AD265" s="60">
        <v>0</v>
      </c>
      <c r="AE265" s="97">
        <v>0</v>
      </c>
      <c r="AF265" s="65"/>
      <c r="AG265" s="60"/>
      <c r="AH265" s="60"/>
      <c r="AI265" s="60"/>
      <c r="AJ265" s="61"/>
      <c r="AK265" s="65">
        <f t="shared" si="52"/>
        <v>2300</v>
      </c>
      <c r="AL265" s="60">
        <f t="shared" si="52"/>
        <v>2300</v>
      </c>
      <c r="AM265" s="60">
        <f t="shared" si="52"/>
        <v>0</v>
      </c>
      <c r="AN265" s="60">
        <f t="shared" si="52"/>
        <v>0</v>
      </c>
      <c r="AO265" s="61">
        <f t="shared" si="52"/>
        <v>0</v>
      </c>
    </row>
    <row r="266" spans="1:41" ht="13.5" customHeight="1">
      <c r="A266" s="70" t="s">
        <v>84</v>
      </c>
      <c r="B266" s="71">
        <v>13</v>
      </c>
      <c r="C266" s="71">
        <v>5</v>
      </c>
      <c r="D266" s="71">
        <v>50</v>
      </c>
      <c r="E266" s="71" t="s">
        <v>23</v>
      </c>
      <c r="F266" s="71" t="s">
        <v>24</v>
      </c>
      <c r="G266" s="72">
        <v>2000</v>
      </c>
      <c r="H266" s="72">
        <v>2000</v>
      </c>
      <c r="I266" s="72">
        <v>0</v>
      </c>
      <c r="J266" s="72">
        <v>0</v>
      </c>
      <c r="K266" s="73">
        <v>0</v>
      </c>
      <c r="L266" s="62"/>
      <c r="M266" s="63"/>
      <c r="N266" s="63"/>
      <c r="O266" s="63"/>
      <c r="P266" s="64"/>
      <c r="Q266" s="77">
        <f t="shared" si="53"/>
        <v>2000</v>
      </c>
      <c r="R266" s="72">
        <f t="shared" si="53"/>
        <v>2000</v>
      </c>
      <c r="S266" s="72">
        <f t="shared" si="53"/>
        <v>0</v>
      </c>
      <c r="T266" s="72">
        <f t="shared" si="53"/>
        <v>0</v>
      </c>
      <c r="U266" s="73">
        <f t="shared" si="53"/>
        <v>0</v>
      </c>
      <c r="V266" s="77">
        <f t="shared" si="51"/>
        <v>300</v>
      </c>
      <c r="W266" s="72">
        <f t="shared" si="51"/>
        <v>300</v>
      </c>
      <c r="X266" s="72">
        <f t="shared" si="51"/>
        <v>0</v>
      </c>
      <c r="Y266" s="72">
        <f t="shared" si="51"/>
        <v>0</v>
      </c>
      <c r="Z266" s="73">
        <f t="shared" si="51"/>
        <v>0</v>
      </c>
      <c r="AA266" s="77">
        <v>2300</v>
      </c>
      <c r="AB266" s="72">
        <v>2300</v>
      </c>
      <c r="AC266" s="72">
        <v>0</v>
      </c>
      <c r="AD266" s="72">
        <v>0</v>
      </c>
      <c r="AE266" s="102">
        <v>0</v>
      </c>
      <c r="AF266" s="77"/>
      <c r="AG266" s="72"/>
      <c r="AH266" s="72"/>
      <c r="AI266" s="72"/>
      <c r="AJ266" s="73"/>
      <c r="AK266" s="77">
        <f t="shared" si="52"/>
        <v>2300</v>
      </c>
      <c r="AL266" s="72">
        <f t="shared" si="52"/>
        <v>2300</v>
      </c>
      <c r="AM266" s="72">
        <f t="shared" si="52"/>
        <v>0</v>
      </c>
      <c r="AN266" s="72">
        <f t="shared" si="52"/>
        <v>0</v>
      </c>
      <c r="AO266" s="73">
        <f t="shared" si="52"/>
        <v>0</v>
      </c>
    </row>
    <row r="267" spans="1:41" ht="13.5" customHeight="1">
      <c r="A267" s="70" t="s">
        <v>150</v>
      </c>
      <c r="B267" s="71">
        <v>13</v>
      </c>
      <c r="C267" s="71">
        <v>5</v>
      </c>
      <c r="D267" s="71">
        <v>50</v>
      </c>
      <c r="E267" s="71">
        <v>3</v>
      </c>
      <c r="F267" s="71" t="s">
        <v>24</v>
      </c>
      <c r="G267" s="72">
        <v>2000</v>
      </c>
      <c r="H267" s="72">
        <v>2000</v>
      </c>
      <c r="I267" s="72">
        <v>0</v>
      </c>
      <c r="J267" s="72">
        <v>0</v>
      </c>
      <c r="K267" s="73">
        <v>0</v>
      </c>
      <c r="L267" s="62"/>
      <c r="M267" s="63"/>
      <c r="N267" s="63"/>
      <c r="O267" s="63"/>
      <c r="P267" s="64"/>
      <c r="Q267" s="77">
        <f t="shared" si="53"/>
        <v>2000</v>
      </c>
      <c r="R267" s="72">
        <f t="shared" si="53"/>
        <v>2000</v>
      </c>
      <c r="S267" s="72">
        <f t="shared" si="53"/>
        <v>0</v>
      </c>
      <c r="T267" s="72">
        <f t="shared" si="53"/>
        <v>0</v>
      </c>
      <c r="U267" s="73">
        <f t="shared" si="53"/>
        <v>0</v>
      </c>
      <c r="V267" s="77">
        <f t="shared" si="51"/>
        <v>300</v>
      </c>
      <c r="W267" s="72">
        <f t="shared" si="51"/>
        <v>300</v>
      </c>
      <c r="X267" s="72">
        <f t="shared" si="51"/>
        <v>0</v>
      </c>
      <c r="Y267" s="72">
        <f t="shared" si="51"/>
        <v>0</v>
      </c>
      <c r="Z267" s="73">
        <f t="shared" si="51"/>
        <v>0</v>
      </c>
      <c r="AA267" s="77">
        <v>2300</v>
      </c>
      <c r="AB267" s="72">
        <v>2300</v>
      </c>
      <c r="AC267" s="72">
        <v>0</v>
      </c>
      <c r="AD267" s="72">
        <v>0</v>
      </c>
      <c r="AE267" s="102">
        <v>0</v>
      </c>
      <c r="AF267" s="77"/>
      <c r="AG267" s="72"/>
      <c r="AH267" s="72"/>
      <c r="AI267" s="72"/>
      <c r="AJ267" s="73"/>
      <c r="AK267" s="77">
        <f t="shared" si="52"/>
        <v>2300</v>
      </c>
      <c r="AL267" s="72">
        <f t="shared" si="52"/>
        <v>2300</v>
      </c>
      <c r="AM267" s="72">
        <f t="shared" si="52"/>
        <v>0</v>
      </c>
      <c r="AN267" s="72">
        <f t="shared" si="52"/>
        <v>0</v>
      </c>
      <c r="AO267" s="73">
        <f t="shared" si="52"/>
        <v>0</v>
      </c>
    </row>
    <row r="268" spans="1:41" s="57" customFormat="1" ht="25.5">
      <c r="A268" s="58" t="s">
        <v>151</v>
      </c>
      <c r="B268" s="59">
        <v>15</v>
      </c>
      <c r="C268" s="59" t="s">
        <v>23</v>
      </c>
      <c r="D268" s="59" t="s">
        <v>24</v>
      </c>
      <c r="E268" s="59" t="s">
        <v>23</v>
      </c>
      <c r="F268" s="59" t="s">
        <v>24</v>
      </c>
      <c r="G268" s="60">
        <v>9000</v>
      </c>
      <c r="H268" s="60">
        <v>9000</v>
      </c>
      <c r="I268" s="60">
        <v>0</v>
      </c>
      <c r="J268" s="60">
        <v>0</v>
      </c>
      <c r="K268" s="61">
        <v>0</v>
      </c>
      <c r="L268" s="49"/>
      <c r="M268" s="50"/>
      <c r="N268" s="50"/>
      <c r="O268" s="50"/>
      <c r="P268" s="51"/>
      <c r="Q268" s="65">
        <f t="shared" si="53"/>
        <v>9000</v>
      </c>
      <c r="R268" s="60">
        <f t="shared" si="53"/>
        <v>9000</v>
      </c>
      <c r="S268" s="60">
        <f t="shared" si="53"/>
        <v>0</v>
      </c>
      <c r="T268" s="60">
        <f t="shared" si="53"/>
        <v>0</v>
      </c>
      <c r="U268" s="61">
        <f t="shared" si="53"/>
        <v>0</v>
      </c>
      <c r="V268" s="65">
        <f t="shared" si="51"/>
        <v>0</v>
      </c>
      <c r="W268" s="60">
        <f t="shared" si="51"/>
        <v>0</v>
      </c>
      <c r="X268" s="60">
        <f t="shared" si="51"/>
        <v>0</v>
      </c>
      <c r="Y268" s="60">
        <f t="shared" si="51"/>
        <v>0</v>
      </c>
      <c r="Z268" s="61">
        <f t="shared" si="51"/>
        <v>0</v>
      </c>
      <c r="AA268" s="65">
        <v>9000</v>
      </c>
      <c r="AB268" s="60">
        <v>9000</v>
      </c>
      <c r="AC268" s="60">
        <v>0</v>
      </c>
      <c r="AD268" s="60">
        <v>0</v>
      </c>
      <c r="AE268" s="97">
        <v>0</v>
      </c>
      <c r="AF268" s="65"/>
      <c r="AG268" s="60"/>
      <c r="AH268" s="60"/>
      <c r="AI268" s="60"/>
      <c r="AJ268" s="61"/>
      <c r="AK268" s="65">
        <f t="shared" si="52"/>
        <v>9000</v>
      </c>
      <c r="AL268" s="60">
        <f t="shared" si="52"/>
        <v>9000</v>
      </c>
      <c r="AM268" s="60">
        <f t="shared" si="52"/>
        <v>0</v>
      </c>
      <c r="AN268" s="60">
        <f t="shared" si="52"/>
        <v>0</v>
      </c>
      <c r="AO268" s="61">
        <f t="shared" si="52"/>
        <v>0</v>
      </c>
    </row>
    <row r="269" spans="1:41">
      <c r="A269" s="70" t="s">
        <v>29</v>
      </c>
      <c r="B269" s="71">
        <v>15</v>
      </c>
      <c r="C269" s="71" t="s">
        <v>23</v>
      </c>
      <c r="D269" s="71" t="s">
        <v>24</v>
      </c>
      <c r="E269" s="71" t="s">
        <v>23</v>
      </c>
      <c r="F269" s="71">
        <v>200</v>
      </c>
      <c r="G269" s="72">
        <v>9000</v>
      </c>
      <c r="H269" s="72">
        <v>9000</v>
      </c>
      <c r="I269" s="72">
        <v>0</v>
      </c>
      <c r="J269" s="72">
        <v>0</v>
      </c>
      <c r="K269" s="73">
        <v>0</v>
      </c>
      <c r="L269" s="62"/>
      <c r="M269" s="63"/>
      <c r="N269" s="63"/>
      <c r="O269" s="63"/>
      <c r="P269" s="64"/>
      <c r="Q269" s="77">
        <f t="shared" si="53"/>
        <v>9000</v>
      </c>
      <c r="R269" s="72">
        <f t="shared" si="53"/>
        <v>9000</v>
      </c>
      <c r="S269" s="72">
        <f t="shared" si="53"/>
        <v>0</v>
      </c>
      <c r="T269" s="72">
        <f t="shared" si="53"/>
        <v>0</v>
      </c>
      <c r="U269" s="73">
        <f t="shared" si="53"/>
        <v>0</v>
      </c>
      <c r="V269" s="77">
        <f t="shared" si="51"/>
        <v>0</v>
      </c>
      <c r="W269" s="72">
        <f t="shared" si="51"/>
        <v>0</v>
      </c>
      <c r="X269" s="72">
        <f t="shared" si="51"/>
        <v>0</v>
      </c>
      <c r="Y269" s="72">
        <f t="shared" si="51"/>
        <v>0</v>
      </c>
      <c r="Z269" s="73">
        <f t="shared" si="51"/>
        <v>0</v>
      </c>
      <c r="AA269" s="77">
        <v>9000</v>
      </c>
      <c r="AB269" s="72">
        <v>9000</v>
      </c>
      <c r="AC269" s="72">
        <v>0</v>
      </c>
      <c r="AD269" s="72">
        <v>0</v>
      </c>
      <c r="AE269" s="102">
        <v>0</v>
      </c>
      <c r="AF269" s="77"/>
      <c r="AG269" s="72"/>
      <c r="AH269" s="72"/>
      <c r="AI269" s="72"/>
      <c r="AJ269" s="73"/>
      <c r="AK269" s="77">
        <f t="shared" si="52"/>
        <v>9000</v>
      </c>
      <c r="AL269" s="72">
        <f t="shared" si="52"/>
        <v>9000</v>
      </c>
      <c r="AM269" s="72">
        <f t="shared" si="52"/>
        <v>0</v>
      </c>
      <c r="AN269" s="72">
        <f t="shared" si="52"/>
        <v>0</v>
      </c>
      <c r="AO269" s="73">
        <f t="shared" si="52"/>
        <v>0</v>
      </c>
    </row>
    <row r="270" spans="1:41" ht="13.5" customHeight="1">
      <c r="A270" s="83" t="s">
        <v>66</v>
      </c>
      <c r="B270" s="84">
        <v>15</v>
      </c>
      <c r="C270" s="84" t="s">
        <v>23</v>
      </c>
      <c r="D270" s="84" t="s">
        <v>24</v>
      </c>
      <c r="E270" s="84" t="s">
        <v>23</v>
      </c>
      <c r="F270" s="84">
        <v>241</v>
      </c>
      <c r="G270" s="86">
        <v>9000</v>
      </c>
      <c r="H270" s="86">
        <v>9000</v>
      </c>
      <c r="I270" s="86">
        <v>0</v>
      </c>
      <c r="J270" s="86">
        <v>0</v>
      </c>
      <c r="K270" s="87">
        <v>0</v>
      </c>
      <c r="L270" s="62"/>
      <c r="M270" s="63"/>
      <c r="N270" s="63"/>
      <c r="O270" s="63"/>
      <c r="P270" s="64"/>
      <c r="Q270" s="88">
        <f t="shared" si="53"/>
        <v>9000</v>
      </c>
      <c r="R270" s="86">
        <f t="shared" si="53"/>
        <v>9000</v>
      </c>
      <c r="S270" s="86">
        <f t="shared" si="53"/>
        <v>0</v>
      </c>
      <c r="T270" s="86">
        <f t="shared" si="53"/>
        <v>0</v>
      </c>
      <c r="U270" s="87">
        <f t="shared" si="53"/>
        <v>0</v>
      </c>
      <c r="V270" s="88">
        <f t="shared" si="51"/>
        <v>0</v>
      </c>
      <c r="W270" s="86">
        <f t="shared" si="51"/>
        <v>0</v>
      </c>
      <c r="X270" s="86">
        <f t="shared" si="51"/>
        <v>0</v>
      </c>
      <c r="Y270" s="86">
        <f t="shared" si="51"/>
        <v>0</v>
      </c>
      <c r="Z270" s="87">
        <f t="shared" si="51"/>
        <v>0</v>
      </c>
      <c r="AA270" s="88">
        <v>9000</v>
      </c>
      <c r="AB270" s="86">
        <v>9000</v>
      </c>
      <c r="AC270" s="86">
        <v>0</v>
      </c>
      <c r="AD270" s="86">
        <v>0</v>
      </c>
      <c r="AE270" s="103">
        <v>0</v>
      </c>
      <c r="AF270" s="88"/>
      <c r="AG270" s="86"/>
      <c r="AH270" s="86"/>
      <c r="AI270" s="86"/>
      <c r="AJ270" s="87"/>
      <c r="AK270" s="88">
        <f t="shared" si="52"/>
        <v>9000</v>
      </c>
      <c r="AL270" s="86">
        <f t="shared" si="52"/>
        <v>9000</v>
      </c>
      <c r="AM270" s="86">
        <f t="shared" si="52"/>
        <v>0</v>
      </c>
      <c r="AN270" s="86">
        <f t="shared" si="52"/>
        <v>0</v>
      </c>
      <c r="AO270" s="87">
        <f t="shared" si="52"/>
        <v>0</v>
      </c>
    </row>
    <row r="271" spans="1:41" s="57" customFormat="1" ht="12.75" customHeight="1">
      <c r="A271" s="58" t="s">
        <v>152</v>
      </c>
      <c r="B271" s="59">
        <v>15</v>
      </c>
      <c r="C271" s="59">
        <v>1</v>
      </c>
      <c r="D271" s="59" t="s">
        <v>24</v>
      </c>
      <c r="E271" s="59" t="s">
        <v>23</v>
      </c>
      <c r="F271" s="59" t="s">
        <v>24</v>
      </c>
      <c r="G271" s="60">
        <v>9000</v>
      </c>
      <c r="H271" s="60">
        <v>9000</v>
      </c>
      <c r="I271" s="60">
        <v>0</v>
      </c>
      <c r="J271" s="60">
        <v>0</v>
      </c>
      <c r="K271" s="61">
        <v>0</v>
      </c>
      <c r="L271" s="49"/>
      <c r="M271" s="50"/>
      <c r="N271" s="50"/>
      <c r="O271" s="50"/>
      <c r="P271" s="51"/>
      <c r="Q271" s="65">
        <f t="shared" si="53"/>
        <v>9000</v>
      </c>
      <c r="R271" s="60">
        <f t="shared" si="53"/>
        <v>9000</v>
      </c>
      <c r="S271" s="60">
        <f t="shared" si="53"/>
        <v>0</v>
      </c>
      <c r="T271" s="60">
        <f t="shared" si="53"/>
        <v>0</v>
      </c>
      <c r="U271" s="61">
        <f t="shared" si="53"/>
        <v>0</v>
      </c>
      <c r="V271" s="65">
        <f t="shared" si="51"/>
        <v>0</v>
      </c>
      <c r="W271" s="60">
        <f t="shared" si="51"/>
        <v>0</v>
      </c>
      <c r="X271" s="60">
        <f t="shared" si="51"/>
        <v>0</v>
      </c>
      <c r="Y271" s="60">
        <f t="shared" si="51"/>
        <v>0</v>
      </c>
      <c r="Z271" s="61">
        <f t="shared" si="51"/>
        <v>0</v>
      </c>
      <c r="AA271" s="65">
        <v>9000</v>
      </c>
      <c r="AB271" s="60">
        <v>9000</v>
      </c>
      <c r="AC271" s="60">
        <v>0</v>
      </c>
      <c r="AD271" s="60">
        <v>0</v>
      </c>
      <c r="AE271" s="97">
        <v>0</v>
      </c>
      <c r="AF271" s="65"/>
      <c r="AG271" s="60"/>
      <c r="AH271" s="60"/>
      <c r="AI271" s="60"/>
      <c r="AJ271" s="61"/>
      <c r="AK271" s="65">
        <f t="shared" si="52"/>
        <v>9000</v>
      </c>
      <c r="AL271" s="60">
        <f t="shared" si="52"/>
        <v>9000</v>
      </c>
      <c r="AM271" s="60">
        <f t="shared" si="52"/>
        <v>0</v>
      </c>
      <c r="AN271" s="60">
        <f t="shared" si="52"/>
        <v>0</v>
      </c>
      <c r="AO271" s="61">
        <f t="shared" si="52"/>
        <v>0</v>
      </c>
    </row>
    <row r="272" spans="1:41" ht="25.5">
      <c r="A272" s="70" t="s">
        <v>153</v>
      </c>
      <c r="B272" s="71">
        <v>15</v>
      </c>
      <c r="C272" s="71">
        <v>1</v>
      </c>
      <c r="D272" s="71">
        <v>75</v>
      </c>
      <c r="E272" s="71" t="s">
        <v>23</v>
      </c>
      <c r="F272" s="71" t="s">
        <v>24</v>
      </c>
      <c r="G272" s="72">
        <v>9000</v>
      </c>
      <c r="H272" s="72">
        <v>9000</v>
      </c>
      <c r="I272" s="72">
        <v>0</v>
      </c>
      <c r="J272" s="72">
        <v>0</v>
      </c>
      <c r="K272" s="73">
        <v>0</v>
      </c>
      <c r="L272" s="62"/>
      <c r="M272" s="63"/>
      <c r="N272" s="63"/>
      <c r="O272" s="63"/>
      <c r="P272" s="64"/>
      <c r="Q272" s="77">
        <f t="shared" si="53"/>
        <v>9000</v>
      </c>
      <c r="R272" s="72">
        <f t="shared" si="53"/>
        <v>9000</v>
      </c>
      <c r="S272" s="72">
        <f t="shared" si="53"/>
        <v>0</v>
      </c>
      <c r="T272" s="72">
        <f t="shared" si="53"/>
        <v>0</v>
      </c>
      <c r="U272" s="73">
        <f t="shared" si="53"/>
        <v>0</v>
      </c>
      <c r="V272" s="77">
        <f t="shared" si="51"/>
        <v>0</v>
      </c>
      <c r="W272" s="72">
        <f t="shared" si="51"/>
        <v>0</v>
      </c>
      <c r="X272" s="72">
        <f t="shared" si="51"/>
        <v>0</v>
      </c>
      <c r="Y272" s="72">
        <f t="shared" si="51"/>
        <v>0</v>
      </c>
      <c r="Z272" s="73">
        <f t="shared" si="51"/>
        <v>0</v>
      </c>
      <c r="AA272" s="77">
        <v>9000</v>
      </c>
      <c r="AB272" s="72">
        <v>9000</v>
      </c>
      <c r="AC272" s="72">
        <v>0</v>
      </c>
      <c r="AD272" s="72">
        <v>0</v>
      </c>
      <c r="AE272" s="102">
        <v>0</v>
      </c>
      <c r="AF272" s="77"/>
      <c r="AG272" s="72"/>
      <c r="AH272" s="72"/>
      <c r="AI272" s="72"/>
      <c r="AJ272" s="73"/>
      <c r="AK272" s="77">
        <f t="shared" si="52"/>
        <v>9000</v>
      </c>
      <c r="AL272" s="72">
        <f t="shared" si="52"/>
        <v>9000</v>
      </c>
      <c r="AM272" s="72">
        <f t="shared" si="52"/>
        <v>0</v>
      </c>
      <c r="AN272" s="72">
        <f t="shared" si="52"/>
        <v>0</v>
      </c>
      <c r="AO272" s="73">
        <f t="shared" si="52"/>
        <v>0</v>
      </c>
    </row>
    <row r="273" spans="1:41" ht="14.25" customHeight="1">
      <c r="A273" s="70" t="s">
        <v>154</v>
      </c>
      <c r="B273" s="71">
        <v>15</v>
      </c>
      <c r="C273" s="71">
        <v>1</v>
      </c>
      <c r="D273" s="71">
        <v>75</v>
      </c>
      <c r="E273" s="71">
        <v>4</v>
      </c>
      <c r="F273" s="71" t="s">
        <v>24</v>
      </c>
      <c r="G273" s="72">
        <v>9000</v>
      </c>
      <c r="H273" s="72">
        <v>9000</v>
      </c>
      <c r="I273" s="72">
        <v>0</v>
      </c>
      <c r="J273" s="72">
        <v>0</v>
      </c>
      <c r="K273" s="73">
        <v>0</v>
      </c>
      <c r="L273" s="62"/>
      <c r="M273" s="63"/>
      <c r="N273" s="63"/>
      <c r="O273" s="63"/>
      <c r="P273" s="64"/>
      <c r="Q273" s="77">
        <f t="shared" si="53"/>
        <v>9000</v>
      </c>
      <c r="R273" s="72">
        <f t="shared" si="53"/>
        <v>9000</v>
      </c>
      <c r="S273" s="72">
        <f t="shared" si="53"/>
        <v>0</v>
      </c>
      <c r="T273" s="72">
        <f t="shared" si="53"/>
        <v>0</v>
      </c>
      <c r="U273" s="73">
        <f t="shared" si="53"/>
        <v>0</v>
      </c>
      <c r="V273" s="77">
        <f t="shared" si="51"/>
        <v>0</v>
      </c>
      <c r="W273" s="72">
        <f t="shared" si="51"/>
        <v>0</v>
      </c>
      <c r="X273" s="72">
        <f t="shared" si="51"/>
        <v>0</v>
      </c>
      <c r="Y273" s="72">
        <f t="shared" si="51"/>
        <v>0</v>
      </c>
      <c r="Z273" s="73">
        <f t="shared" si="51"/>
        <v>0</v>
      </c>
      <c r="AA273" s="77">
        <v>9000</v>
      </c>
      <c r="AB273" s="72">
        <v>9000</v>
      </c>
      <c r="AC273" s="72">
        <v>0</v>
      </c>
      <c r="AD273" s="72">
        <v>0</v>
      </c>
      <c r="AE273" s="102">
        <v>0</v>
      </c>
      <c r="AF273" s="77"/>
      <c r="AG273" s="72"/>
      <c r="AH273" s="72"/>
      <c r="AI273" s="72"/>
      <c r="AJ273" s="73"/>
      <c r="AK273" s="77">
        <f t="shared" si="52"/>
        <v>9000</v>
      </c>
      <c r="AL273" s="72">
        <f t="shared" si="52"/>
        <v>9000</v>
      </c>
      <c r="AM273" s="72">
        <f t="shared" si="52"/>
        <v>0</v>
      </c>
      <c r="AN273" s="72">
        <f t="shared" si="52"/>
        <v>0</v>
      </c>
      <c r="AO273" s="73">
        <f t="shared" si="52"/>
        <v>0</v>
      </c>
    </row>
    <row r="274" spans="1:41">
      <c r="A274" s="93" t="s">
        <v>155</v>
      </c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6"/>
    </row>
    <row r="275" spans="1:41" s="57" customFormat="1" ht="13.5" customHeight="1">
      <c r="A275" s="58" t="s">
        <v>22</v>
      </c>
      <c r="B275" s="59" t="s">
        <v>23</v>
      </c>
      <c r="C275" s="59" t="s">
        <v>23</v>
      </c>
      <c r="D275" s="59" t="s">
        <v>24</v>
      </c>
      <c r="E275" s="59" t="s">
        <v>23</v>
      </c>
      <c r="F275" s="59" t="s">
        <v>24</v>
      </c>
      <c r="G275" s="60">
        <v>867094.7</v>
      </c>
      <c r="H275" s="60">
        <v>596882.80000000005</v>
      </c>
      <c r="I275" s="60">
        <v>150937.29999999999</v>
      </c>
      <c r="J275" s="60">
        <v>0</v>
      </c>
      <c r="K275" s="61">
        <v>119274.6</v>
      </c>
      <c r="L275" s="111">
        <v>80</v>
      </c>
      <c r="M275" s="112">
        <v>80</v>
      </c>
      <c r="N275" s="50">
        <v>0</v>
      </c>
      <c r="O275" s="50">
        <v>0</v>
      </c>
      <c r="P275" s="51">
        <v>0</v>
      </c>
      <c r="Q275" s="65">
        <f t="shared" si="53"/>
        <v>867174.7</v>
      </c>
      <c r="R275" s="60">
        <f t="shared" si="53"/>
        <v>596962.80000000005</v>
      </c>
      <c r="S275" s="60">
        <f t="shared" si="53"/>
        <v>150937.29999999999</v>
      </c>
      <c r="T275" s="60">
        <f t="shared" si="53"/>
        <v>0</v>
      </c>
      <c r="U275" s="61">
        <f t="shared" si="53"/>
        <v>119274.6</v>
      </c>
      <c r="V275" s="65">
        <f>AA275-Q275</f>
        <v>112542.90000000002</v>
      </c>
      <c r="W275" s="60">
        <f t="shared" ref="W275:Z290" si="54">AB275-R275</f>
        <v>87886.29999999993</v>
      </c>
      <c r="X275" s="60">
        <f t="shared" si="54"/>
        <v>24656.600000000006</v>
      </c>
      <c r="Y275" s="60">
        <f t="shared" si="54"/>
        <v>0</v>
      </c>
      <c r="Z275" s="61">
        <f t="shared" si="54"/>
        <v>0</v>
      </c>
      <c r="AA275" s="160">
        <v>979717.6</v>
      </c>
      <c r="AB275" s="161">
        <v>684849.1</v>
      </c>
      <c r="AC275" s="161">
        <v>175593.9</v>
      </c>
      <c r="AD275" s="161">
        <v>0</v>
      </c>
      <c r="AE275" s="162">
        <v>119274.6</v>
      </c>
      <c r="AF275" s="160"/>
      <c r="AG275" s="161"/>
      <c r="AH275" s="161"/>
      <c r="AI275" s="161"/>
      <c r="AJ275" s="163"/>
      <c r="AK275" s="160">
        <f t="shared" si="52"/>
        <v>979717.6</v>
      </c>
      <c r="AL275" s="161">
        <f t="shared" si="52"/>
        <v>684849.1</v>
      </c>
      <c r="AM275" s="161">
        <f t="shared" si="52"/>
        <v>175593.9</v>
      </c>
      <c r="AN275" s="161">
        <f t="shared" si="52"/>
        <v>0</v>
      </c>
      <c r="AO275" s="163">
        <f t="shared" si="52"/>
        <v>119274.6</v>
      </c>
    </row>
    <row r="276" spans="1:41" ht="13.5" customHeight="1">
      <c r="A276" s="70" t="s">
        <v>26</v>
      </c>
      <c r="B276" s="71" t="s">
        <v>23</v>
      </c>
      <c r="C276" s="71" t="s">
        <v>23</v>
      </c>
      <c r="D276" s="71" t="s">
        <v>24</v>
      </c>
      <c r="E276" s="71" t="s">
        <v>23</v>
      </c>
      <c r="F276" s="71">
        <v>100</v>
      </c>
      <c r="G276" s="72">
        <v>717110</v>
      </c>
      <c r="H276" s="72">
        <v>582811</v>
      </c>
      <c r="I276" s="72">
        <v>134299</v>
      </c>
      <c r="J276" s="72">
        <v>0</v>
      </c>
      <c r="K276" s="73">
        <v>0</v>
      </c>
      <c r="L276" s="113">
        <v>0</v>
      </c>
      <c r="M276" s="114"/>
      <c r="N276" s="63"/>
      <c r="O276" s="63"/>
      <c r="P276" s="64"/>
      <c r="Q276" s="77">
        <f t="shared" si="53"/>
        <v>717110</v>
      </c>
      <c r="R276" s="72">
        <f t="shared" si="53"/>
        <v>582811</v>
      </c>
      <c r="S276" s="72">
        <f t="shared" si="53"/>
        <v>134299</v>
      </c>
      <c r="T276" s="72">
        <f t="shared" si="53"/>
        <v>0</v>
      </c>
      <c r="U276" s="73">
        <f t="shared" si="53"/>
        <v>0</v>
      </c>
      <c r="V276" s="77">
        <f t="shared" ref="V276:Z327" si="55">AA276-Q276</f>
        <v>7048.6999999999534</v>
      </c>
      <c r="W276" s="72">
        <f t="shared" si="54"/>
        <v>15095.699999999953</v>
      </c>
      <c r="X276" s="72">
        <f t="shared" si="54"/>
        <v>-8047</v>
      </c>
      <c r="Y276" s="72">
        <f t="shared" si="54"/>
        <v>0</v>
      </c>
      <c r="Z276" s="73">
        <f t="shared" si="54"/>
        <v>0</v>
      </c>
      <c r="AA276" s="164">
        <v>724158.7</v>
      </c>
      <c r="AB276" s="165">
        <v>597906.69999999995</v>
      </c>
      <c r="AC276" s="165">
        <v>126252</v>
      </c>
      <c r="AD276" s="165">
        <v>0</v>
      </c>
      <c r="AE276" s="166">
        <v>0</v>
      </c>
      <c r="AF276" s="164"/>
      <c r="AG276" s="165"/>
      <c r="AH276" s="165"/>
      <c r="AI276" s="165"/>
      <c r="AJ276" s="167"/>
      <c r="AK276" s="164">
        <f t="shared" si="52"/>
        <v>724158.7</v>
      </c>
      <c r="AL276" s="165">
        <f t="shared" si="52"/>
        <v>597906.69999999995</v>
      </c>
      <c r="AM276" s="165">
        <f t="shared" si="52"/>
        <v>126252</v>
      </c>
      <c r="AN276" s="165">
        <f t="shared" si="52"/>
        <v>0</v>
      </c>
      <c r="AO276" s="167">
        <f t="shared" si="52"/>
        <v>0</v>
      </c>
    </row>
    <row r="277" spans="1:41" ht="13.5" customHeight="1">
      <c r="A277" s="83" t="s">
        <v>27</v>
      </c>
      <c r="B277" s="84" t="s">
        <v>23</v>
      </c>
      <c r="C277" s="84" t="s">
        <v>23</v>
      </c>
      <c r="D277" s="84" t="s">
        <v>24</v>
      </c>
      <c r="E277" s="84" t="s">
        <v>23</v>
      </c>
      <c r="F277" s="85" t="s">
        <v>28</v>
      </c>
      <c r="G277" s="86">
        <v>309904.90000000002</v>
      </c>
      <c r="H277" s="86">
        <v>247163.5</v>
      </c>
      <c r="I277" s="86">
        <v>62741.4</v>
      </c>
      <c r="J277" s="86">
        <v>0</v>
      </c>
      <c r="K277" s="87">
        <v>0</v>
      </c>
      <c r="L277" s="113">
        <v>0</v>
      </c>
      <c r="M277" s="114"/>
      <c r="N277" s="63"/>
      <c r="O277" s="63"/>
      <c r="P277" s="64"/>
      <c r="Q277" s="88">
        <f t="shared" si="53"/>
        <v>309904.90000000002</v>
      </c>
      <c r="R277" s="86">
        <f t="shared" si="53"/>
        <v>247163.5</v>
      </c>
      <c r="S277" s="86">
        <f t="shared" si="53"/>
        <v>62741.4</v>
      </c>
      <c r="T277" s="86">
        <f t="shared" si="53"/>
        <v>0</v>
      </c>
      <c r="U277" s="87">
        <f t="shared" si="53"/>
        <v>0</v>
      </c>
      <c r="V277" s="88">
        <f t="shared" si="55"/>
        <v>6808.2999999999884</v>
      </c>
      <c r="W277" s="86">
        <f t="shared" si="54"/>
        <v>6642.6000000000058</v>
      </c>
      <c r="X277" s="86">
        <f t="shared" si="54"/>
        <v>165.69999999999709</v>
      </c>
      <c r="Y277" s="86">
        <f t="shared" si="54"/>
        <v>0</v>
      </c>
      <c r="Z277" s="87">
        <f t="shared" si="54"/>
        <v>0</v>
      </c>
      <c r="AA277" s="168">
        <v>316713.2</v>
      </c>
      <c r="AB277" s="169">
        <v>253806.1</v>
      </c>
      <c r="AC277" s="169">
        <v>62907.1</v>
      </c>
      <c r="AD277" s="169">
        <v>0</v>
      </c>
      <c r="AE277" s="170">
        <v>0</v>
      </c>
      <c r="AF277" s="168"/>
      <c r="AG277" s="169"/>
      <c r="AH277" s="169"/>
      <c r="AI277" s="169"/>
      <c r="AJ277" s="171"/>
      <c r="AK277" s="168">
        <f t="shared" si="52"/>
        <v>316713.2</v>
      </c>
      <c r="AL277" s="169">
        <f t="shared" si="52"/>
        <v>253806.1</v>
      </c>
      <c r="AM277" s="169">
        <f t="shared" si="52"/>
        <v>62907.1</v>
      </c>
      <c r="AN277" s="169">
        <f t="shared" si="52"/>
        <v>0</v>
      </c>
      <c r="AO277" s="171">
        <f t="shared" si="52"/>
        <v>0</v>
      </c>
    </row>
    <row r="278" spans="1:41" ht="13.5" customHeight="1">
      <c r="A278" s="70" t="s">
        <v>29</v>
      </c>
      <c r="B278" s="71" t="s">
        <v>23</v>
      </c>
      <c r="C278" s="71" t="s">
        <v>23</v>
      </c>
      <c r="D278" s="71" t="s">
        <v>24</v>
      </c>
      <c r="E278" s="71" t="s">
        <v>23</v>
      </c>
      <c r="F278" s="71">
        <v>200</v>
      </c>
      <c r="G278" s="72">
        <v>149984.70000000001</v>
      </c>
      <c r="H278" s="72">
        <v>14071.8</v>
      </c>
      <c r="I278" s="72">
        <v>16638.3</v>
      </c>
      <c r="J278" s="72">
        <v>0</v>
      </c>
      <c r="K278" s="73">
        <v>119274.6</v>
      </c>
      <c r="L278" s="113">
        <v>80</v>
      </c>
      <c r="M278" s="114">
        <v>80</v>
      </c>
      <c r="N278" s="63"/>
      <c r="O278" s="63"/>
      <c r="P278" s="64"/>
      <c r="Q278" s="77">
        <f t="shared" si="53"/>
        <v>150064.70000000001</v>
      </c>
      <c r="R278" s="72">
        <f t="shared" si="53"/>
        <v>14151.8</v>
      </c>
      <c r="S278" s="72">
        <f t="shared" si="53"/>
        <v>16638.3</v>
      </c>
      <c r="T278" s="72">
        <f t="shared" si="53"/>
        <v>0</v>
      </c>
      <c r="U278" s="73">
        <f t="shared" si="53"/>
        <v>119274.6</v>
      </c>
      <c r="V278" s="77">
        <f t="shared" si="55"/>
        <v>105494.19999999998</v>
      </c>
      <c r="W278" s="72">
        <f t="shared" si="54"/>
        <v>72790.599999999991</v>
      </c>
      <c r="X278" s="72">
        <f t="shared" si="54"/>
        <v>32703.600000000002</v>
      </c>
      <c r="Y278" s="72">
        <f t="shared" si="54"/>
        <v>0</v>
      </c>
      <c r="Z278" s="73">
        <f t="shared" si="54"/>
        <v>0</v>
      </c>
      <c r="AA278" s="172">
        <v>255558.9</v>
      </c>
      <c r="AB278" s="173">
        <v>86942.399999999994</v>
      </c>
      <c r="AC278" s="173">
        <v>49341.9</v>
      </c>
      <c r="AD278" s="173">
        <v>0</v>
      </c>
      <c r="AE278" s="174">
        <v>119274.6</v>
      </c>
      <c r="AF278" s="172"/>
      <c r="AG278" s="173"/>
      <c r="AH278" s="173"/>
      <c r="AI278" s="173"/>
      <c r="AJ278" s="175"/>
      <c r="AK278" s="172">
        <f t="shared" si="52"/>
        <v>255558.9</v>
      </c>
      <c r="AL278" s="173">
        <f t="shared" si="52"/>
        <v>86942.399999999994</v>
      </c>
      <c r="AM278" s="173">
        <f t="shared" si="52"/>
        <v>49341.9</v>
      </c>
      <c r="AN278" s="173">
        <f t="shared" si="52"/>
        <v>0</v>
      </c>
      <c r="AO278" s="175">
        <f t="shared" si="52"/>
        <v>119274.6</v>
      </c>
    </row>
    <row r="279" spans="1:41" ht="13.5" customHeight="1">
      <c r="A279" s="83" t="s">
        <v>66</v>
      </c>
      <c r="B279" s="84" t="s">
        <v>23</v>
      </c>
      <c r="C279" s="84" t="s">
        <v>23</v>
      </c>
      <c r="D279" s="84" t="s">
        <v>24</v>
      </c>
      <c r="E279" s="84" t="s">
        <v>23</v>
      </c>
      <c r="F279" s="84">
        <v>241</v>
      </c>
      <c r="G279" s="86">
        <v>1801.4</v>
      </c>
      <c r="H279" s="86">
        <v>0</v>
      </c>
      <c r="I279" s="86">
        <v>1801.4</v>
      </c>
      <c r="J279" s="86">
        <v>0</v>
      </c>
      <c r="K279" s="87">
        <v>0</v>
      </c>
      <c r="L279" s="118">
        <v>0</v>
      </c>
      <c r="M279" s="119"/>
      <c r="N279" s="63"/>
      <c r="O279" s="63"/>
      <c r="P279" s="64"/>
      <c r="Q279" s="88">
        <f t="shared" si="53"/>
        <v>1801.4</v>
      </c>
      <c r="R279" s="86">
        <f t="shared" si="53"/>
        <v>0</v>
      </c>
      <c r="S279" s="86">
        <f t="shared" si="53"/>
        <v>1801.4</v>
      </c>
      <c r="T279" s="86">
        <f t="shared" si="53"/>
        <v>0</v>
      </c>
      <c r="U279" s="87">
        <f t="shared" si="53"/>
        <v>0</v>
      </c>
      <c r="V279" s="88">
        <f t="shared" si="55"/>
        <v>52198.6</v>
      </c>
      <c r="W279" s="86">
        <f t="shared" si="54"/>
        <v>41000</v>
      </c>
      <c r="X279" s="86">
        <f t="shared" si="54"/>
        <v>11198.6</v>
      </c>
      <c r="Y279" s="86">
        <f t="shared" si="54"/>
        <v>0</v>
      </c>
      <c r="Z279" s="87">
        <f t="shared" si="54"/>
        <v>0</v>
      </c>
      <c r="AA279" s="172">
        <v>54000</v>
      </c>
      <c r="AB279" s="173">
        <v>41000</v>
      </c>
      <c r="AC279" s="173">
        <v>13000</v>
      </c>
      <c r="AD279" s="173">
        <v>0</v>
      </c>
      <c r="AE279" s="174">
        <v>0</v>
      </c>
      <c r="AF279" s="172"/>
      <c r="AG279" s="173"/>
      <c r="AH279" s="173"/>
      <c r="AI279" s="173"/>
      <c r="AJ279" s="175"/>
      <c r="AK279" s="172">
        <f t="shared" si="52"/>
        <v>54000</v>
      </c>
      <c r="AL279" s="173">
        <f t="shared" si="52"/>
        <v>41000</v>
      </c>
      <c r="AM279" s="173">
        <f t="shared" si="52"/>
        <v>13000</v>
      </c>
      <c r="AN279" s="173">
        <f t="shared" si="52"/>
        <v>0</v>
      </c>
      <c r="AO279" s="175">
        <f t="shared" si="52"/>
        <v>0</v>
      </c>
    </row>
    <row r="280" spans="1:41" s="57" customFormat="1" ht="13.5" customHeight="1">
      <c r="A280" s="58" t="s">
        <v>50</v>
      </c>
      <c r="B280" s="59">
        <v>6</v>
      </c>
      <c r="C280" s="59" t="s">
        <v>23</v>
      </c>
      <c r="D280" s="59" t="s">
        <v>24</v>
      </c>
      <c r="E280" s="59" t="s">
        <v>23</v>
      </c>
      <c r="F280" s="59" t="s">
        <v>24</v>
      </c>
      <c r="G280" s="60">
        <v>235521.9</v>
      </c>
      <c r="H280" s="60">
        <v>212447.1</v>
      </c>
      <c r="I280" s="60">
        <v>23074.799999999999</v>
      </c>
      <c r="J280" s="60">
        <v>0</v>
      </c>
      <c r="K280" s="61">
        <v>0</v>
      </c>
      <c r="L280" s="111">
        <v>80</v>
      </c>
      <c r="M280" s="112">
        <v>80</v>
      </c>
      <c r="N280" s="50">
        <v>0</v>
      </c>
      <c r="O280" s="50">
        <v>0</v>
      </c>
      <c r="P280" s="51">
        <v>0</v>
      </c>
      <c r="Q280" s="65">
        <f t="shared" si="53"/>
        <v>235601.9</v>
      </c>
      <c r="R280" s="60">
        <f t="shared" si="53"/>
        <v>212527.1</v>
      </c>
      <c r="S280" s="60">
        <f t="shared" si="53"/>
        <v>23074.799999999999</v>
      </c>
      <c r="T280" s="60">
        <f t="shared" si="53"/>
        <v>0</v>
      </c>
      <c r="U280" s="61">
        <f t="shared" si="53"/>
        <v>0</v>
      </c>
      <c r="V280" s="65">
        <f t="shared" si="55"/>
        <v>7732.7000000000116</v>
      </c>
      <c r="W280" s="60">
        <f t="shared" si="54"/>
        <v>3596.6000000000058</v>
      </c>
      <c r="X280" s="60">
        <f t="shared" si="54"/>
        <v>4136.1000000000022</v>
      </c>
      <c r="Y280" s="60">
        <f t="shared" si="54"/>
        <v>0</v>
      </c>
      <c r="Z280" s="61">
        <f t="shared" si="54"/>
        <v>0</v>
      </c>
      <c r="AA280" s="176">
        <v>243334.6</v>
      </c>
      <c r="AB280" s="177">
        <v>216123.7</v>
      </c>
      <c r="AC280" s="177">
        <v>27210.9</v>
      </c>
      <c r="AD280" s="177">
        <v>0</v>
      </c>
      <c r="AE280" s="178">
        <v>0</v>
      </c>
      <c r="AF280" s="176"/>
      <c r="AG280" s="177"/>
      <c r="AH280" s="177"/>
      <c r="AI280" s="177"/>
      <c r="AJ280" s="179"/>
      <c r="AK280" s="176">
        <f t="shared" si="52"/>
        <v>243334.6</v>
      </c>
      <c r="AL280" s="177">
        <f t="shared" si="52"/>
        <v>216123.7</v>
      </c>
      <c r="AM280" s="177">
        <f t="shared" si="52"/>
        <v>27210.9</v>
      </c>
      <c r="AN280" s="177">
        <f t="shared" si="52"/>
        <v>0</v>
      </c>
      <c r="AO280" s="179">
        <f t="shared" si="52"/>
        <v>0</v>
      </c>
    </row>
    <row r="281" spans="1:41" ht="13.5" customHeight="1">
      <c r="A281" s="70" t="s">
        <v>26</v>
      </c>
      <c r="B281" s="71">
        <v>6</v>
      </c>
      <c r="C281" s="71" t="s">
        <v>23</v>
      </c>
      <c r="D281" s="71" t="s">
        <v>24</v>
      </c>
      <c r="E281" s="71" t="s">
        <v>23</v>
      </c>
      <c r="F281" s="71">
        <v>100</v>
      </c>
      <c r="G281" s="72">
        <v>232910.6</v>
      </c>
      <c r="H281" s="72">
        <v>211686.6</v>
      </c>
      <c r="I281" s="72">
        <v>21224</v>
      </c>
      <c r="J281" s="72">
        <v>0</v>
      </c>
      <c r="K281" s="73">
        <v>0</v>
      </c>
      <c r="L281" s="113">
        <v>0</v>
      </c>
      <c r="M281" s="114"/>
      <c r="N281" s="63"/>
      <c r="O281" s="63"/>
      <c r="P281" s="64"/>
      <c r="Q281" s="77">
        <f t="shared" si="53"/>
        <v>232910.6</v>
      </c>
      <c r="R281" s="72">
        <f t="shared" si="53"/>
        <v>211686.6</v>
      </c>
      <c r="S281" s="72">
        <f t="shared" si="53"/>
        <v>21224</v>
      </c>
      <c r="T281" s="72">
        <f t="shared" si="53"/>
        <v>0</v>
      </c>
      <c r="U281" s="73">
        <f t="shared" si="53"/>
        <v>0</v>
      </c>
      <c r="V281" s="77">
        <f t="shared" si="55"/>
        <v>4599.1000000000058</v>
      </c>
      <c r="W281" s="72">
        <f t="shared" si="54"/>
        <v>3596.6000000000058</v>
      </c>
      <c r="X281" s="72">
        <f t="shared" si="54"/>
        <v>1002.5</v>
      </c>
      <c r="Y281" s="72">
        <f t="shared" si="54"/>
        <v>0</v>
      </c>
      <c r="Z281" s="73">
        <f t="shared" si="54"/>
        <v>0</v>
      </c>
      <c r="AA281" s="180">
        <v>237509.7</v>
      </c>
      <c r="AB281" s="181">
        <v>215283.20000000001</v>
      </c>
      <c r="AC281" s="181">
        <v>22226.5</v>
      </c>
      <c r="AD281" s="181">
        <v>0</v>
      </c>
      <c r="AE281" s="182">
        <v>0</v>
      </c>
      <c r="AF281" s="180"/>
      <c r="AG281" s="181"/>
      <c r="AH281" s="181"/>
      <c r="AI281" s="181"/>
      <c r="AJ281" s="183"/>
      <c r="AK281" s="180">
        <f t="shared" si="52"/>
        <v>237509.7</v>
      </c>
      <c r="AL281" s="181">
        <f t="shared" si="52"/>
        <v>215283.20000000001</v>
      </c>
      <c r="AM281" s="181">
        <f t="shared" si="52"/>
        <v>22226.5</v>
      </c>
      <c r="AN281" s="181">
        <f t="shared" si="52"/>
        <v>0</v>
      </c>
      <c r="AO281" s="183">
        <f t="shared" si="52"/>
        <v>0</v>
      </c>
    </row>
    <row r="282" spans="1:41" ht="13.5" customHeight="1">
      <c r="A282" s="83" t="s">
        <v>27</v>
      </c>
      <c r="B282" s="84">
        <v>6</v>
      </c>
      <c r="C282" s="84" t="s">
        <v>23</v>
      </c>
      <c r="D282" s="84" t="s">
        <v>24</v>
      </c>
      <c r="E282" s="84" t="s">
        <v>23</v>
      </c>
      <c r="F282" s="85" t="s">
        <v>28</v>
      </c>
      <c r="G282" s="86">
        <v>43342.5</v>
      </c>
      <c r="H282" s="86">
        <v>31407.8</v>
      </c>
      <c r="I282" s="86">
        <v>11934.7</v>
      </c>
      <c r="J282" s="86">
        <v>0</v>
      </c>
      <c r="K282" s="87">
        <v>0</v>
      </c>
      <c r="L282" s="113">
        <v>0</v>
      </c>
      <c r="M282" s="114"/>
      <c r="N282" s="63"/>
      <c r="O282" s="63"/>
      <c r="P282" s="64"/>
      <c r="Q282" s="88">
        <f t="shared" si="53"/>
        <v>43342.5</v>
      </c>
      <c r="R282" s="86">
        <f t="shared" si="53"/>
        <v>31407.8</v>
      </c>
      <c r="S282" s="86">
        <f t="shared" si="53"/>
        <v>11934.7</v>
      </c>
      <c r="T282" s="86">
        <f t="shared" si="53"/>
        <v>0</v>
      </c>
      <c r="U282" s="87">
        <f t="shared" si="53"/>
        <v>0</v>
      </c>
      <c r="V282" s="88">
        <f t="shared" si="55"/>
        <v>2251.1999999999971</v>
      </c>
      <c r="W282" s="86">
        <f t="shared" si="54"/>
        <v>2086.3999999999978</v>
      </c>
      <c r="X282" s="86">
        <f t="shared" si="54"/>
        <v>164.79999999999927</v>
      </c>
      <c r="Y282" s="86">
        <f t="shared" si="54"/>
        <v>0</v>
      </c>
      <c r="Z282" s="87">
        <f t="shared" si="54"/>
        <v>0</v>
      </c>
      <c r="AA282" s="180">
        <v>45593.7</v>
      </c>
      <c r="AB282" s="181">
        <v>33494.199999999997</v>
      </c>
      <c r="AC282" s="181">
        <v>12099.5</v>
      </c>
      <c r="AD282" s="181">
        <v>0</v>
      </c>
      <c r="AE282" s="182">
        <v>0</v>
      </c>
      <c r="AF282" s="180"/>
      <c r="AG282" s="181"/>
      <c r="AH282" s="181"/>
      <c r="AI282" s="181"/>
      <c r="AJ282" s="183"/>
      <c r="AK282" s="180">
        <f t="shared" si="52"/>
        <v>45593.7</v>
      </c>
      <c r="AL282" s="181">
        <f t="shared" si="52"/>
        <v>33494.199999999997</v>
      </c>
      <c r="AM282" s="181">
        <f t="shared" si="52"/>
        <v>12099.5</v>
      </c>
      <c r="AN282" s="181">
        <f t="shared" si="52"/>
        <v>0</v>
      </c>
      <c r="AO282" s="183">
        <f t="shared" si="52"/>
        <v>0</v>
      </c>
    </row>
    <row r="283" spans="1:41" ht="13.5" customHeight="1">
      <c r="A283" s="70" t="s">
        <v>29</v>
      </c>
      <c r="B283" s="71">
        <v>6</v>
      </c>
      <c r="C283" s="71" t="s">
        <v>23</v>
      </c>
      <c r="D283" s="71" t="s">
        <v>24</v>
      </c>
      <c r="E283" s="71" t="s">
        <v>23</v>
      </c>
      <c r="F283" s="71">
        <v>200</v>
      </c>
      <c r="G283" s="72">
        <v>2611.3000000000002</v>
      </c>
      <c r="H283" s="72">
        <v>760.5</v>
      </c>
      <c r="I283" s="72">
        <v>1850.8</v>
      </c>
      <c r="J283" s="72">
        <v>0</v>
      </c>
      <c r="K283" s="73">
        <v>0</v>
      </c>
      <c r="L283" s="113">
        <v>80</v>
      </c>
      <c r="M283" s="114">
        <v>80</v>
      </c>
      <c r="N283" s="63"/>
      <c r="O283" s="63"/>
      <c r="P283" s="64"/>
      <c r="Q283" s="77">
        <f t="shared" si="53"/>
        <v>2691.3</v>
      </c>
      <c r="R283" s="72">
        <f t="shared" si="53"/>
        <v>840.5</v>
      </c>
      <c r="S283" s="72">
        <f t="shared" si="53"/>
        <v>1850.8</v>
      </c>
      <c r="T283" s="72">
        <f t="shared" si="53"/>
        <v>0</v>
      </c>
      <c r="U283" s="73">
        <f t="shared" si="53"/>
        <v>0</v>
      </c>
      <c r="V283" s="77">
        <f t="shared" si="55"/>
        <v>3133.5999999999995</v>
      </c>
      <c r="W283" s="72">
        <f t="shared" si="54"/>
        <v>0</v>
      </c>
      <c r="X283" s="72">
        <f t="shared" si="54"/>
        <v>3133.5999999999995</v>
      </c>
      <c r="Y283" s="72">
        <f t="shared" si="54"/>
        <v>0</v>
      </c>
      <c r="Z283" s="73">
        <f t="shared" si="54"/>
        <v>0</v>
      </c>
      <c r="AA283" s="180">
        <v>5824.9</v>
      </c>
      <c r="AB283" s="181">
        <v>840.5</v>
      </c>
      <c r="AC283" s="181">
        <v>4984.3999999999996</v>
      </c>
      <c r="AD283" s="181">
        <v>0</v>
      </c>
      <c r="AE283" s="182">
        <v>0</v>
      </c>
      <c r="AF283" s="180"/>
      <c r="AG283" s="181"/>
      <c r="AH283" s="181"/>
      <c r="AI283" s="181"/>
      <c r="AJ283" s="183"/>
      <c r="AK283" s="180">
        <f t="shared" si="52"/>
        <v>5824.9</v>
      </c>
      <c r="AL283" s="181">
        <f t="shared" si="52"/>
        <v>840.5</v>
      </c>
      <c r="AM283" s="181">
        <f t="shared" si="52"/>
        <v>4984.3999999999996</v>
      </c>
      <c r="AN283" s="181">
        <f t="shared" si="52"/>
        <v>0</v>
      </c>
      <c r="AO283" s="183">
        <f t="shared" si="52"/>
        <v>0</v>
      </c>
    </row>
    <row r="284" spans="1:41" s="57" customFormat="1" ht="13.5" customHeight="1">
      <c r="A284" s="58" t="s">
        <v>51</v>
      </c>
      <c r="B284" s="59">
        <v>6</v>
      </c>
      <c r="C284" s="59">
        <v>4</v>
      </c>
      <c r="D284" s="59" t="s">
        <v>24</v>
      </c>
      <c r="E284" s="59" t="s">
        <v>23</v>
      </c>
      <c r="F284" s="59" t="s">
        <v>24</v>
      </c>
      <c r="G284" s="60">
        <v>102084.6</v>
      </c>
      <c r="H284" s="60">
        <v>102084.6</v>
      </c>
      <c r="I284" s="60">
        <v>0</v>
      </c>
      <c r="J284" s="60">
        <v>0</v>
      </c>
      <c r="K284" s="61">
        <v>0</v>
      </c>
      <c r="L284" s="118">
        <v>0</v>
      </c>
      <c r="M284" s="121">
        <v>0</v>
      </c>
      <c r="N284" s="50">
        <v>0</v>
      </c>
      <c r="O284" s="50">
        <v>0</v>
      </c>
      <c r="P284" s="51">
        <v>0</v>
      </c>
      <c r="Q284" s="65">
        <f t="shared" si="53"/>
        <v>102084.6</v>
      </c>
      <c r="R284" s="60">
        <f t="shared" si="53"/>
        <v>102084.6</v>
      </c>
      <c r="S284" s="60">
        <f t="shared" si="53"/>
        <v>0</v>
      </c>
      <c r="T284" s="60">
        <f t="shared" si="53"/>
        <v>0</v>
      </c>
      <c r="U284" s="61">
        <f t="shared" si="53"/>
        <v>0</v>
      </c>
      <c r="V284" s="65">
        <f t="shared" si="55"/>
        <v>1114.8999999999942</v>
      </c>
      <c r="W284" s="60">
        <f t="shared" si="54"/>
        <v>1114.8999999999942</v>
      </c>
      <c r="X284" s="60">
        <f t="shared" si="54"/>
        <v>0</v>
      </c>
      <c r="Y284" s="60">
        <f t="shared" si="54"/>
        <v>0</v>
      </c>
      <c r="Z284" s="61">
        <f t="shared" si="54"/>
        <v>0</v>
      </c>
      <c r="AA284" s="65">
        <v>103199.5</v>
      </c>
      <c r="AB284" s="60">
        <v>103199.5</v>
      </c>
      <c r="AC284" s="60">
        <v>0</v>
      </c>
      <c r="AD284" s="60">
        <v>0</v>
      </c>
      <c r="AE284" s="97">
        <v>0</v>
      </c>
      <c r="AF284" s="65"/>
      <c r="AG284" s="60"/>
      <c r="AH284" s="60"/>
      <c r="AI284" s="60"/>
      <c r="AJ284" s="61"/>
      <c r="AK284" s="65">
        <f t="shared" si="52"/>
        <v>103199.5</v>
      </c>
      <c r="AL284" s="60">
        <f t="shared" si="52"/>
        <v>103199.5</v>
      </c>
      <c r="AM284" s="60">
        <f t="shared" si="52"/>
        <v>0</v>
      </c>
      <c r="AN284" s="60">
        <f t="shared" si="52"/>
        <v>0</v>
      </c>
      <c r="AO284" s="61">
        <f t="shared" si="52"/>
        <v>0</v>
      </c>
    </row>
    <row r="285" spans="1:41" ht="13.5" customHeight="1">
      <c r="A285" s="70" t="s">
        <v>52</v>
      </c>
      <c r="B285" s="71">
        <v>6</v>
      </c>
      <c r="C285" s="71">
        <v>4</v>
      </c>
      <c r="D285" s="71">
        <v>88</v>
      </c>
      <c r="E285" s="71" t="s">
        <v>23</v>
      </c>
      <c r="F285" s="71" t="s">
        <v>24</v>
      </c>
      <c r="G285" s="72">
        <v>102084.6</v>
      </c>
      <c r="H285" s="72">
        <v>102084.6</v>
      </c>
      <c r="I285" s="72">
        <v>0</v>
      </c>
      <c r="J285" s="72">
        <v>0</v>
      </c>
      <c r="K285" s="73">
        <v>0</v>
      </c>
      <c r="L285" s="118">
        <v>0</v>
      </c>
      <c r="M285" s="119">
        <v>0</v>
      </c>
      <c r="N285" s="63">
        <v>0</v>
      </c>
      <c r="O285" s="63">
        <v>0</v>
      </c>
      <c r="P285" s="64">
        <v>0</v>
      </c>
      <c r="Q285" s="77">
        <f t="shared" si="53"/>
        <v>102084.6</v>
      </c>
      <c r="R285" s="72">
        <f t="shared" si="53"/>
        <v>102084.6</v>
      </c>
      <c r="S285" s="72">
        <f t="shared" si="53"/>
        <v>0</v>
      </c>
      <c r="T285" s="72">
        <f t="shared" si="53"/>
        <v>0</v>
      </c>
      <c r="U285" s="73">
        <f t="shared" si="53"/>
        <v>0</v>
      </c>
      <c r="V285" s="77">
        <f t="shared" si="55"/>
        <v>1114.8999999999942</v>
      </c>
      <c r="W285" s="72">
        <f t="shared" si="54"/>
        <v>1114.8999999999942</v>
      </c>
      <c r="X285" s="72">
        <f t="shared" si="54"/>
        <v>0</v>
      </c>
      <c r="Y285" s="72">
        <f t="shared" si="54"/>
        <v>0</v>
      </c>
      <c r="Z285" s="73">
        <f t="shared" si="54"/>
        <v>0</v>
      </c>
      <c r="AA285" s="77">
        <v>103199.5</v>
      </c>
      <c r="AB285" s="72">
        <v>103199.5</v>
      </c>
      <c r="AC285" s="72">
        <v>0</v>
      </c>
      <c r="AD285" s="72">
        <v>0</v>
      </c>
      <c r="AE285" s="102">
        <v>0</v>
      </c>
      <c r="AF285" s="77"/>
      <c r="AG285" s="72"/>
      <c r="AH285" s="72"/>
      <c r="AI285" s="72"/>
      <c r="AJ285" s="73"/>
      <c r="AK285" s="77">
        <f t="shared" si="52"/>
        <v>103199.5</v>
      </c>
      <c r="AL285" s="72">
        <f t="shared" si="52"/>
        <v>103199.5</v>
      </c>
      <c r="AM285" s="72">
        <f t="shared" si="52"/>
        <v>0</v>
      </c>
      <c r="AN285" s="72">
        <f t="shared" si="52"/>
        <v>0</v>
      </c>
      <c r="AO285" s="73">
        <f t="shared" si="52"/>
        <v>0</v>
      </c>
    </row>
    <row r="286" spans="1:41" ht="13.5" customHeight="1">
      <c r="A286" s="70" t="s">
        <v>51</v>
      </c>
      <c r="B286" s="71">
        <v>6</v>
      </c>
      <c r="C286" s="71">
        <v>4</v>
      </c>
      <c r="D286" s="71">
        <v>88</v>
      </c>
      <c r="E286" s="71">
        <v>10</v>
      </c>
      <c r="F286" s="71" t="s">
        <v>24</v>
      </c>
      <c r="G286" s="72">
        <v>102084.6</v>
      </c>
      <c r="H286" s="72">
        <v>102084.6</v>
      </c>
      <c r="I286" s="72">
        <v>0</v>
      </c>
      <c r="J286" s="72">
        <v>0</v>
      </c>
      <c r="K286" s="73">
        <v>0</v>
      </c>
      <c r="L286" s="118">
        <v>0</v>
      </c>
      <c r="M286" s="119"/>
      <c r="N286" s="63"/>
      <c r="O286" s="63"/>
      <c r="P286" s="64"/>
      <c r="Q286" s="77">
        <f t="shared" si="53"/>
        <v>102084.6</v>
      </c>
      <c r="R286" s="72">
        <f t="shared" si="53"/>
        <v>102084.6</v>
      </c>
      <c r="S286" s="72">
        <f t="shared" si="53"/>
        <v>0</v>
      </c>
      <c r="T286" s="72">
        <f t="shared" si="53"/>
        <v>0</v>
      </c>
      <c r="U286" s="73">
        <f t="shared" si="53"/>
        <v>0</v>
      </c>
      <c r="V286" s="77">
        <f t="shared" si="55"/>
        <v>1114.8999999999942</v>
      </c>
      <c r="W286" s="72">
        <f t="shared" si="54"/>
        <v>1114.8999999999942</v>
      </c>
      <c r="X286" s="72">
        <f t="shared" si="54"/>
        <v>0</v>
      </c>
      <c r="Y286" s="72">
        <f t="shared" si="54"/>
        <v>0</v>
      </c>
      <c r="Z286" s="73">
        <f t="shared" si="54"/>
        <v>0</v>
      </c>
      <c r="AA286" s="77">
        <v>103199.5</v>
      </c>
      <c r="AB286" s="72">
        <v>103199.5</v>
      </c>
      <c r="AC286" s="72">
        <v>0</v>
      </c>
      <c r="AD286" s="72">
        <v>0</v>
      </c>
      <c r="AE286" s="102">
        <v>0</v>
      </c>
      <c r="AF286" s="77"/>
      <c r="AG286" s="72"/>
      <c r="AH286" s="72"/>
      <c r="AI286" s="72"/>
      <c r="AJ286" s="73"/>
      <c r="AK286" s="77">
        <f t="shared" si="52"/>
        <v>103199.5</v>
      </c>
      <c r="AL286" s="72">
        <f t="shared" si="52"/>
        <v>103199.5</v>
      </c>
      <c r="AM286" s="72">
        <f t="shared" si="52"/>
        <v>0</v>
      </c>
      <c r="AN286" s="72">
        <f t="shared" si="52"/>
        <v>0</v>
      </c>
      <c r="AO286" s="73">
        <f t="shared" si="52"/>
        <v>0</v>
      </c>
    </row>
    <row r="287" spans="1:41" s="57" customFormat="1" ht="13.5" customHeight="1">
      <c r="A287" s="58" t="s">
        <v>156</v>
      </c>
      <c r="B287" s="59">
        <v>6</v>
      </c>
      <c r="C287" s="59">
        <v>5</v>
      </c>
      <c r="D287" s="59" t="s">
        <v>24</v>
      </c>
      <c r="E287" s="59" t="s">
        <v>23</v>
      </c>
      <c r="F287" s="59" t="s">
        <v>24</v>
      </c>
      <c r="G287" s="60">
        <v>57668.7</v>
      </c>
      <c r="H287" s="60">
        <v>57668.7</v>
      </c>
      <c r="I287" s="60">
        <v>0</v>
      </c>
      <c r="J287" s="60">
        <v>0</v>
      </c>
      <c r="K287" s="61">
        <v>0</v>
      </c>
      <c r="L287" s="118">
        <v>0</v>
      </c>
      <c r="M287" s="121">
        <v>0</v>
      </c>
      <c r="N287" s="50">
        <v>0</v>
      </c>
      <c r="O287" s="50">
        <v>0</v>
      </c>
      <c r="P287" s="51">
        <v>0</v>
      </c>
      <c r="Q287" s="65">
        <f t="shared" si="53"/>
        <v>57668.7</v>
      </c>
      <c r="R287" s="60">
        <f t="shared" si="53"/>
        <v>57668.7</v>
      </c>
      <c r="S287" s="60">
        <f t="shared" si="53"/>
        <v>0</v>
      </c>
      <c r="T287" s="60">
        <f t="shared" si="53"/>
        <v>0</v>
      </c>
      <c r="U287" s="61">
        <f t="shared" si="53"/>
        <v>0</v>
      </c>
      <c r="V287" s="65">
        <f t="shared" si="55"/>
        <v>395.30000000000291</v>
      </c>
      <c r="W287" s="60">
        <f t="shared" si="54"/>
        <v>395.30000000000291</v>
      </c>
      <c r="X287" s="60">
        <f t="shared" si="54"/>
        <v>0</v>
      </c>
      <c r="Y287" s="60">
        <f t="shared" si="54"/>
        <v>0</v>
      </c>
      <c r="Z287" s="61">
        <f t="shared" si="54"/>
        <v>0</v>
      </c>
      <c r="AA287" s="65">
        <v>58064</v>
      </c>
      <c r="AB287" s="60">
        <v>58064</v>
      </c>
      <c r="AC287" s="60">
        <v>0</v>
      </c>
      <c r="AD287" s="60">
        <v>0</v>
      </c>
      <c r="AE287" s="97">
        <v>0</v>
      </c>
      <c r="AF287" s="65"/>
      <c r="AG287" s="60"/>
      <c r="AH287" s="60"/>
      <c r="AI287" s="60"/>
      <c r="AJ287" s="61"/>
      <c r="AK287" s="65">
        <f t="shared" si="52"/>
        <v>58064</v>
      </c>
      <c r="AL287" s="60">
        <f t="shared" si="52"/>
        <v>58064</v>
      </c>
      <c r="AM287" s="60">
        <f t="shared" si="52"/>
        <v>0</v>
      </c>
      <c r="AN287" s="60">
        <f t="shared" si="52"/>
        <v>0</v>
      </c>
      <c r="AO287" s="61">
        <f t="shared" si="52"/>
        <v>0</v>
      </c>
    </row>
    <row r="288" spans="1:41" ht="13.5" customHeight="1">
      <c r="A288" s="70" t="s">
        <v>52</v>
      </c>
      <c r="B288" s="71">
        <v>6</v>
      </c>
      <c r="C288" s="71">
        <v>5</v>
      </c>
      <c r="D288" s="71">
        <v>88</v>
      </c>
      <c r="E288" s="71" t="s">
        <v>23</v>
      </c>
      <c r="F288" s="71" t="s">
        <v>24</v>
      </c>
      <c r="G288" s="72">
        <v>57668.7</v>
      </c>
      <c r="H288" s="72">
        <v>57668.7</v>
      </c>
      <c r="I288" s="72">
        <v>0</v>
      </c>
      <c r="J288" s="72">
        <v>0</v>
      </c>
      <c r="K288" s="73">
        <v>0</v>
      </c>
      <c r="L288" s="118">
        <v>0</v>
      </c>
      <c r="M288" s="119">
        <v>0</v>
      </c>
      <c r="N288" s="63">
        <v>0</v>
      </c>
      <c r="O288" s="63">
        <v>0</v>
      </c>
      <c r="P288" s="64">
        <v>0</v>
      </c>
      <c r="Q288" s="77">
        <f t="shared" si="53"/>
        <v>57668.7</v>
      </c>
      <c r="R288" s="72">
        <f t="shared" si="53"/>
        <v>57668.7</v>
      </c>
      <c r="S288" s="72">
        <f t="shared" si="53"/>
        <v>0</v>
      </c>
      <c r="T288" s="72">
        <f t="shared" si="53"/>
        <v>0</v>
      </c>
      <c r="U288" s="73">
        <f t="shared" si="53"/>
        <v>0</v>
      </c>
      <c r="V288" s="77">
        <f t="shared" si="55"/>
        <v>395.30000000000291</v>
      </c>
      <c r="W288" s="72">
        <f t="shared" si="54"/>
        <v>395.30000000000291</v>
      </c>
      <c r="X288" s="72">
        <f t="shared" si="54"/>
        <v>0</v>
      </c>
      <c r="Y288" s="72">
        <f t="shared" si="54"/>
        <v>0</v>
      </c>
      <c r="Z288" s="73">
        <f t="shared" si="54"/>
        <v>0</v>
      </c>
      <c r="AA288" s="77">
        <v>58064</v>
      </c>
      <c r="AB288" s="72">
        <v>58064</v>
      </c>
      <c r="AC288" s="72">
        <v>0</v>
      </c>
      <c r="AD288" s="72">
        <v>0</v>
      </c>
      <c r="AE288" s="102">
        <v>0</v>
      </c>
      <c r="AF288" s="77"/>
      <c r="AG288" s="72"/>
      <c r="AH288" s="72"/>
      <c r="AI288" s="72"/>
      <c r="AJ288" s="73"/>
      <c r="AK288" s="77">
        <f t="shared" si="52"/>
        <v>58064</v>
      </c>
      <c r="AL288" s="72">
        <f t="shared" si="52"/>
        <v>58064</v>
      </c>
      <c r="AM288" s="72">
        <f t="shared" si="52"/>
        <v>0</v>
      </c>
      <c r="AN288" s="72">
        <f t="shared" si="52"/>
        <v>0</v>
      </c>
      <c r="AO288" s="73">
        <f t="shared" si="52"/>
        <v>0</v>
      </c>
    </row>
    <row r="289" spans="1:41" ht="13.5" customHeight="1">
      <c r="A289" s="70" t="s">
        <v>156</v>
      </c>
      <c r="B289" s="71">
        <v>6</v>
      </c>
      <c r="C289" s="71">
        <v>5</v>
      </c>
      <c r="D289" s="71">
        <v>88</v>
      </c>
      <c r="E289" s="71">
        <v>11</v>
      </c>
      <c r="F289" s="71" t="s">
        <v>24</v>
      </c>
      <c r="G289" s="72">
        <v>57668.7</v>
      </c>
      <c r="H289" s="72">
        <v>57668.7</v>
      </c>
      <c r="I289" s="72">
        <v>0</v>
      </c>
      <c r="J289" s="72">
        <v>0</v>
      </c>
      <c r="K289" s="73">
        <v>0</v>
      </c>
      <c r="L289" s="118">
        <v>0</v>
      </c>
      <c r="M289" s="119"/>
      <c r="N289" s="63"/>
      <c r="O289" s="63"/>
      <c r="P289" s="64"/>
      <c r="Q289" s="77">
        <f t="shared" si="53"/>
        <v>57668.7</v>
      </c>
      <c r="R289" s="72">
        <f t="shared" si="53"/>
        <v>57668.7</v>
      </c>
      <c r="S289" s="72">
        <f t="shared" si="53"/>
        <v>0</v>
      </c>
      <c r="T289" s="72">
        <f t="shared" si="53"/>
        <v>0</v>
      </c>
      <c r="U289" s="73">
        <f t="shared" si="53"/>
        <v>0</v>
      </c>
      <c r="V289" s="77">
        <f t="shared" si="55"/>
        <v>395.30000000000291</v>
      </c>
      <c r="W289" s="72">
        <f t="shared" si="54"/>
        <v>395.30000000000291</v>
      </c>
      <c r="X289" s="72">
        <f t="shared" si="54"/>
        <v>0</v>
      </c>
      <c r="Y289" s="72">
        <f t="shared" si="54"/>
        <v>0</v>
      </c>
      <c r="Z289" s="73">
        <f t="shared" si="54"/>
        <v>0</v>
      </c>
      <c r="AA289" s="77">
        <v>58064</v>
      </c>
      <c r="AB289" s="72">
        <v>58064</v>
      </c>
      <c r="AC289" s="72">
        <v>0</v>
      </c>
      <c r="AD289" s="72">
        <v>0</v>
      </c>
      <c r="AE289" s="102">
        <v>0</v>
      </c>
      <c r="AF289" s="77"/>
      <c r="AG289" s="72"/>
      <c r="AH289" s="72"/>
      <c r="AI289" s="72"/>
      <c r="AJ289" s="73"/>
      <c r="AK289" s="77">
        <f t="shared" si="52"/>
        <v>58064</v>
      </c>
      <c r="AL289" s="72">
        <f t="shared" si="52"/>
        <v>58064</v>
      </c>
      <c r="AM289" s="72">
        <f t="shared" si="52"/>
        <v>0</v>
      </c>
      <c r="AN289" s="72">
        <f t="shared" si="52"/>
        <v>0</v>
      </c>
      <c r="AO289" s="73">
        <f t="shared" si="52"/>
        <v>0</v>
      </c>
    </row>
    <row r="290" spans="1:41" s="57" customFormat="1" ht="13.5" customHeight="1">
      <c r="A290" s="58" t="s">
        <v>53</v>
      </c>
      <c r="B290" s="59">
        <v>6</v>
      </c>
      <c r="C290" s="59">
        <v>6</v>
      </c>
      <c r="D290" s="59" t="s">
        <v>24</v>
      </c>
      <c r="E290" s="59" t="s">
        <v>23</v>
      </c>
      <c r="F290" s="59" t="s">
        <v>24</v>
      </c>
      <c r="G290" s="60">
        <v>7428</v>
      </c>
      <c r="H290" s="60">
        <v>0</v>
      </c>
      <c r="I290" s="60">
        <v>7428</v>
      </c>
      <c r="J290" s="60">
        <v>0</v>
      </c>
      <c r="K290" s="61">
        <v>0</v>
      </c>
      <c r="L290" s="118">
        <v>0</v>
      </c>
      <c r="M290" s="121">
        <v>0</v>
      </c>
      <c r="N290" s="50">
        <v>0</v>
      </c>
      <c r="O290" s="50">
        <v>0</v>
      </c>
      <c r="P290" s="51">
        <v>0</v>
      </c>
      <c r="Q290" s="65">
        <f t="shared" si="53"/>
        <v>7428</v>
      </c>
      <c r="R290" s="60">
        <f t="shared" si="53"/>
        <v>0</v>
      </c>
      <c r="S290" s="60">
        <f t="shared" si="53"/>
        <v>7428</v>
      </c>
      <c r="T290" s="60">
        <f t="shared" si="53"/>
        <v>0</v>
      </c>
      <c r="U290" s="61">
        <f t="shared" si="53"/>
        <v>0</v>
      </c>
      <c r="V290" s="65">
        <f t="shared" si="55"/>
        <v>2296.5</v>
      </c>
      <c r="W290" s="60">
        <f t="shared" si="54"/>
        <v>0</v>
      </c>
      <c r="X290" s="60">
        <f t="shared" si="54"/>
        <v>2296.5</v>
      </c>
      <c r="Y290" s="60">
        <f t="shared" si="54"/>
        <v>0</v>
      </c>
      <c r="Z290" s="61">
        <f t="shared" si="54"/>
        <v>0</v>
      </c>
      <c r="AA290" s="65">
        <v>9724.5</v>
      </c>
      <c r="AB290" s="60">
        <v>0</v>
      </c>
      <c r="AC290" s="60">
        <v>9724.5</v>
      </c>
      <c r="AD290" s="60">
        <v>0</v>
      </c>
      <c r="AE290" s="97">
        <v>0</v>
      </c>
      <c r="AF290" s="65"/>
      <c r="AG290" s="60"/>
      <c r="AH290" s="60"/>
      <c r="AI290" s="60"/>
      <c r="AJ290" s="61"/>
      <c r="AK290" s="65">
        <f t="shared" si="52"/>
        <v>9724.5</v>
      </c>
      <c r="AL290" s="60">
        <f t="shared" si="52"/>
        <v>0</v>
      </c>
      <c r="AM290" s="60">
        <f t="shared" si="52"/>
        <v>9724.5</v>
      </c>
      <c r="AN290" s="60">
        <f t="shared" si="52"/>
        <v>0</v>
      </c>
      <c r="AO290" s="61">
        <f t="shared" si="52"/>
        <v>0</v>
      </c>
    </row>
    <row r="291" spans="1:41" ht="13.5" customHeight="1">
      <c r="A291" s="70" t="s">
        <v>52</v>
      </c>
      <c r="B291" s="71">
        <v>6</v>
      </c>
      <c r="C291" s="71">
        <v>6</v>
      </c>
      <c r="D291" s="71">
        <v>88</v>
      </c>
      <c r="E291" s="71" t="s">
        <v>23</v>
      </c>
      <c r="F291" s="71" t="s">
        <v>24</v>
      </c>
      <c r="G291" s="72">
        <v>7428</v>
      </c>
      <c r="H291" s="72">
        <v>0</v>
      </c>
      <c r="I291" s="72">
        <v>7428</v>
      </c>
      <c r="J291" s="72">
        <v>0</v>
      </c>
      <c r="K291" s="73">
        <v>0</v>
      </c>
      <c r="L291" s="118">
        <v>0</v>
      </c>
      <c r="M291" s="119">
        <v>0</v>
      </c>
      <c r="N291" s="63">
        <v>0</v>
      </c>
      <c r="O291" s="63">
        <v>0</v>
      </c>
      <c r="P291" s="64">
        <v>0</v>
      </c>
      <c r="Q291" s="77">
        <f t="shared" si="53"/>
        <v>7428</v>
      </c>
      <c r="R291" s="72">
        <f t="shared" si="53"/>
        <v>0</v>
      </c>
      <c r="S291" s="72">
        <f t="shared" si="53"/>
        <v>7428</v>
      </c>
      <c r="T291" s="72">
        <f t="shared" si="53"/>
        <v>0</v>
      </c>
      <c r="U291" s="73">
        <f t="shared" si="53"/>
        <v>0</v>
      </c>
      <c r="V291" s="77">
        <f t="shared" si="55"/>
        <v>2296.5</v>
      </c>
      <c r="W291" s="72">
        <f t="shared" si="55"/>
        <v>0</v>
      </c>
      <c r="X291" s="72">
        <f t="shared" si="55"/>
        <v>2296.5</v>
      </c>
      <c r="Y291" s="72">
        <f t="shared" si="55"/>
        <v>0</v>
      </c>
      <c r="Z291" s="73">
        <f t="shared" si="55"/>
        <v>0</v>
      </c>
      <c r="AA291" s="77">
        <v>9724.5</v>
      </c>
      <c r="AB291" s="72">
        <v>0</v>
      </c>
      <c r="AC291" s="72">
        <v>9724.5</v>
      </c>
      <c r="AD291" s="72">
        <v>0</v>
      </c>
      <c r="AE291" s="102">
        <v>0</v>
      </c>
      <c r="AF291" s="77"/>
      <c r="AG291" s="72"/>
      <c r="AH291" s="72"/>
      <c r="AI291" s="72"/>
      <c r="AJ291" s="73"/>
      <c r="AK291" s="77">
        <f t="shared" si="52"/>
        <v>9724.5</v>
      </c>
      <c r="AL291" s="72">
        <f t="shared" si="52"/>
        <v>0</v>
      </c>
      <c r="AM291" s="72">
        <f t="shared" si="52"/>
        <v>9724.5</v>
      </c>
      <c r="AN291" s="72">
        <f t="shared" si="52"/>
        <v>0</v>
      </c>
      <c r="AO291" s="73">
        <f t="shared" si="52"/>
        <v>0</v>
      </c>
    </row>
    <row r="292" spans="1:41" ht="13.5" customHeight="1">
      <c r="A292" s="70" t="s">
        <v>54</v>
      </c>
      <c r="B292" s="71">
        <v>6</v>
      </c>
      <c r="C292" s="71">
        <v>6</v>
      </c>
      <c r="D292" s="71">
        <v>88</v>
      </c>
      <c r="E292" s="71">
        <v>12</v>
      </c>
      <c r="F292" s="71" t="s">
        <v>24</v>
      </c>
      <c r="G292" s="72">
        <v>7428</v>
      </c>
      <c r="H292" s="72">
        <v>0</v>
      </c>
      <c r="I292" s="72">
        <v>7428</v>
      </c>
      <c r="J292" s="72">
        <v>0</v>
      </c>
      <c r="K292" s="73">
        <v>0</v>
      </c>
      <c r="L292" s="118">
        <v>0</v>
      </c>
      <c r="M292" s="119"/>
      <c r="N292" s="63"/>
      <c r="O292" s="63"/>
      <c r="P292" s="64"/>
      <c r="Q292" s="77">
        <f t="shared" si="53"/>
        <v>7428</v>
      </c>
      <c r="R292" s="72">
        <f t="shared" si="53"/>
        <v>0</v>
      </c>
      <c r="S292" s="72">
        <f t="shared" si="53"/>
        <v>7428</v>
      </c>
      <c r="T292" s="72">
        <f t="shared" si="53"/>
        <v>0</v>
      </c>
      <c r="U292" s="73">
        <f t="shared" si="53"/>
        <v>0</v>
      </c>
      <c r="V292" s="77">
        <f t="shared" si="55"/>
        <v>2296.5</v>
      </c>
      <c r="W292" s="72">
        <f t="shared" si="55"/>
        <v>0</v>
      </c>
      <c r="X292" s="72">
        <f t="shared" si="55"/>
        <v>2296.5</v>
      </c>
      <c r="Y292" s="72">
        <f t="shared" si="55"/>
        <v>0</v>
      </c>
      <c r="Z292" s="73">
        <f t="shared" si="55"/>
        <v>0</v>
      </c>
      <c r="AA292" s="77">
        <v>9724.5</v>
      </c>
      <c r="AB292" s="72">
        <v>0</v>
      </c>
      <c r="AC292" s="72">
        <v>9724.5</v>
      </c>
      <c r="AD292" s="72">
        <v>0</v>
      </c>
      <c r="AE292" s="102">
        <v>0</v>
      </c>
      <c r="AF292" s="77"/>
      <c r="AG292" s="72"/>
      <c r="AH292" s="72"/>
      <c r="AI292" s="72"/>
      <c r="AJ292" s="73"/>
      <c r="AK292" s="77">
        <f t="shared" si="52"/>
        <v>9724.5</v>
      </c>
      <c r="AL292" s="72">
        <f t="shared" si="52"/>
        <v>0</v>
      </c>
      <c r="AM292" s="72">
        <f t="shared" si="52"/>
        <v>9724.5</v>
      </c>
      <c r="AN292" s="72">
        <f t="shared" si="52"/>
        <v>0</v>
      </c>
      <c r="AO292" s="73">
        <f t="shared" si="52"/>
        <v>0</v>
      </c>
    </row>
    <row r="293" spans="1:41" s="57" customFormat="1" ht="38.25">
      <c r="A293" s="58" t="s">
        <v>118</v>
      </c>
      <c r="B293" s="59">
        <v>6</v>
      </c>
      <c r="C293" s="59">
        <v>7</v>
      </c>
      <c r="D293" s="59" t="s">
        <v>24</v>
      </c>
      <c r="E293" s="59" t="s">
        <v>23</v>
      </c>
      <c r="F293" s="59" t="s">
        <v>24</v>
      </c>
      <c r="G293" s="60">
        <v>211.3</v>
      </c>
      <c r="H293" s="60">
        <v>211.3</v>
      </c>
      <c r="I293" s="60">
        <v>0</v>
      </c>
      <c r="J293" s="60">
        <v>0</v>
      </c>
      <c r="K293" s="61">
        <v>0</v>
      </c>
      <c r="L293" s="118">
        <v>0</v>
      </c>
      <c r="M293" s="121">
        <v>0</v>
      </c>
      <c r="N293" s="50">
        <v>0</v>
      </c>
      <c r="O293" s="50">
        <v>0</v>
      </c>
      <c r="P293" s="51">
        <v>0</v>
      </c>
      <c r="Q293" s="65">
        <f t="shared" si="53"/>
        <v>211.3</v>
      </c>
      <c r="R293" s="60">
        <f t="shared" si="53"/>
        <v>211.3</v>
      </c>
      <c r="S293" s="60">
        <f t="shared" si="53"/>
        <v>0</v>
      </c>
      <c r="T293" s="60">
        <f t="shared" si="53"/>
        <v>0</v>
      </c>
      <c r="U293" s="61">
        <f t="shared" si="53"/>
        <v>0</v>
      </c>
      <c r="V293" s="65">
        <f t="shared" si="55"/>
        <v>34.5</v>
      </c>
      <c r="W293" s="60">
        <f t="shared" si="55"/>
        <v>34.5</v>
      </c>
      <c r="X293" s="60">
        <f t="shared" si="55"/>
        <v>0</v>
      </c>
      <c r="Y293" s="60">
        <f t="shared" si="55"/>
        <v>0</v>
      </c>
      <c r="Z293" s="61">
        <f t="shared" si="55"/>
        <v>0</v>
      </c>
      <c r="AA293" s="65">
        <v>245.8</v>
      </c>
      <c r="AB293" s="60">
        <v>245.8</v>
      </c>
      <c r="AC293" s="60">
        <v>0</v>
      </c>
      <c r="AD293" s="60">
        <v>0</v>
      </c>
      <c r="AE293" s="97">
        <v>0</v>
      </c>
      <c r="AF293" s="65"/>
      <c r="AG293" s="60"/>
      <c r="AH293" s="60"/>
      <c r="AI293" s="60"/>
      <c r="AJ293" s="61"/>
      <c r="AK293" s="65">
        <f t="shared" ref="AK293:AO356" si="56">AA293+AF293</f>
        <v>245.8</v>
      </c>
      <c r="AL293" s="60">
        <f t="shared" si="56"/>
        <v>245.8</v>
      </c>
      <c r="AM293" s="60">
        <f t="shared" si="56"/>
        <v>0</v>
      </c>
      <c r="AN293" s="60">
        <f t="shared" si="56"/>
        <v>0</v>
      </c>
      <c r="AO293" s="61">
        <f t="shared" si="56"/>
        <v>0</v>
      </c>
    </row>
    <row r="294" spans="1:41" ht="13.5" customHeight="1">
      <c r="A294" s="70" t="s">
        <v>52</v>
      </c>
      <c r="B294" s="71">
        <v>6</v>
      </c>
      <c r="C294" s="71">
        <v>7</v>
      </c>
      <c r="D294" s="71">
        <v>88</v>
      </c>
      <c r="E294" s="71" t="s">
        <v>23</v>
      </c>
      <c r="F294" s="71" t="s">
        <v>24</v>
      </c>
      <c r="G294" s="72">
        <v>211.3</v>
      </c>
      <c r="H294" s="72">
        <v>211.3</v>
      </c>
      <c r="I294" s="72">
        <v>0</v>
      </c>
      <c r="J294" s="72">
        <v>0</v>
      </c>
      <c r="K294" s="73">
        <v>0</v>
      </c>
      <c r="L294" s="118">
        <v>0</v>
      </c>
      <c r="M294" s="119">
        <v>0</v>
      </c>
      <c r="N294" s="63">
        <v>0</v>
      </c>
      <c r="O294" s="63">
        <v>0</v>
      </c>
      <c r="P294" s="64">
        <v>0</v>
      </c>
      <c r="Q294" s="77">
        <f t="shared" si="53"/>
        <v>211.3</v>
      </c>
      <c r="R294" s="72">
        <f t="shared" si="53"/>
        <v>211.3</v>
      </c>
      <c r="S294" s="72">
        <f t="shared" si="53"/>
        <v>0</v>
      </c>
      <c r="T294" s="72">
        <f t="shared" si="53"/>
        <v>0</v>
      </c>
      <c r="U294" s="73">
        <f t="shared" si="53"/>
        <v>0</v>
      </c>
      <c r="V294" s="77">
        <f t="shared" si="55"/>
        <v>34.5</v>
      </c>
      <c r="W294" s="72">
        <f t="shared" si="55"/>
        <v>34.5</v>
      </c>
      <c r="X294" s="72">
        <f t="shared" si="55"/>
        <v>0</v>
      </c>
      <c r="Y294" s="72">
        <f t="shared" si="55"/>
        <v>0</v>
      </c>
      <c r="Z294" s="73">
        <f t="shared" si="55"/>
        <v>0</v>
      </c>
      <c r="AA294" s="77">
        <v>245.8</v>
      </c>
      <c r="AB294" s="72">
        <v>245.8</v>
      </c>
      <c r="AC294" s="72">
        <v>0</v>
      </c>
      <c r="AD294" s="72">
        <v>0</v>
      </c>
      <c r="AE294" s="102">
        <v>0</v>
      </c>
      <c r="AF294" s="77"/>
      <c r="AG294" s="72"/>
      <c r="AH294" s="72"/>
      <c r="AI294" s="72"/>
      <c r="AJ294" s="73"/>
      <c r="AK294" s="77">
        <f t="shared" si="56"/>
        <v>245.8</v>
      </c>
      <c r="AL294" s="72">
        <f t="shared" si="56"/>
        <v>245.8</v>
      </c>
      <c r="AM294" s="72">
        <f t="shared" si="56"/>
        <v>0</v>
      </c>
      <c r="AN294" s="72">
        <f t="shared" si="56"/>
        <v>0</v>
      </c>
      <c r="AO294" s="73">
        <f t="shared" si="56"/>
        <v>0</v>
      </c>
    </row>
    <row r="295" spans="1:41" ht="13.5" customHeight="1">
      <c r="A295" s="70" t="s">
        <v>119</v>
      </c>
      <c r="B295" s="71">
        <v>6</v>
      </c>
      <c r="C295" s="71">
        <v>7</v>
      </c>
      <c r="D295" s="71">
        <v>88</v>
      </c>
      <c r="E295" s="71">
        <v>13</v>
      </c>
      <c r="F295" s="71" t="s">
        <v>24</v>
      </c>
      <c r="G295" s="72">
        <v>211.3</v>
      </c>
      <c r="H295" s="72">
        <v>211.3</v>
      </c>
      <c r="I295" s="72">
        <v>0</v>
      </c>
      <c r="J295" s="72">
        <v>0</v>
      </c>
      <c r="K295" s="73">
        <v>0</v>
      </c>
      <c r="L295" s="118">
        <v>0</v>
      </c>
      <c r="M295" s="119"/>
      <c r="N295" s="63"/>
      <c r="O295" s="63"/>
      <c r="P295" s="64"/>
      <c r="Q295" s="77">
        <f t="shared" si="53"/>
        <v>211.3</v>
      </c>
      <c r="R295" s="72">
        <f t="shared" si="53"/>
        <v>211.3</v>
      </c>
      <c r="S295" s="72">
        <f t="shared" si="53"/>
        <v>0</v>
      </c>
      <c r="T295" s="72">
        <f t="shared" si="53"/>
        <v>0</v>
      </c>
      <c r="U295" s="73">
        <f t="shared" si="53"/>
        <v>0</v>
      </c>
      <c r="V295" s="77">
        <f t="shared" si="55"/>
        <v>34.5</v>
      </c>
      <c r="W295" s="72">
        <f t="shared" si="55"/>
        <v>34.5</v>
      </c>
      <c r="X295" s="72">
        <f t="shared" si="55"/>
        <v>0</v>
      </c>
      <c r="Y295" s="72">
        <f t="shared" si="55"/>
        <v>0</v>
      </c>
      <c r="Z295" s="73">
        <f t="shared" si="55"/>
        <v>0</v>
      </c>
      <c r="AA295" s="77">
        <v>245.8</v>
      </c>
      <c r="AB295" s="72">
        <v>245.8</v>
      </c>
      <c r="AC295" s="72">
        <v>0</v>
      </c>
      <c r="AD295" s="72">
        <v>0</v>
      </c>
      <c r="AE295" s="102">
        <v>0</v>
      </c>
      <c r="AF295" s="77"/>
      <c r="AG295" s="72"/>
      <c r="AH295" s="72"/>
      <c r="AI295" s="72"/>
      <c r="AJ295" s="73"/>
      <c r="AK295" s="77">
        <f t="shared" si="56"/>
        <v>245.8</v>
      </c>
      <c r="AL295" s="72">
        <f t="shared" si="56"/>
        <v>245.8</v>
      </c>
      <c r="AM295" s="72">
        <f t="shared" si="56"/>
        <v>0</v>
      </c>
      <c r="AN295" s="72">
        <f t="shared" si="56"/>
        <v>0</v>
      </c>
      <c r="AO295" s="73">
        <f t="shared" si="56"/>
        <v>0</v>
      </c>
    </row>
    <row r="296" spans="1:41" s="57" customFormat="1" ht="13.5" customHeight="1">
      <c r="A296" s="58" t="s">
        <v>121</v>
      </c>
      <c r="B296" s="59">
        <v>6</v>
      </c>
      <c r="C296" s="59">
        <v>8</v>
      </c>
      <c r="D296" s="59" t="s">
        <v>24</v>
      </c>
      <c r="E296" s="59" t="s">
        <v>23</v>
      </c>
      <c r="F296" s="59" t="s">
        <v>24</v>
      </c>
      <c r="G296" s="60">
        <v>68129.3</v>
      </c>
      <c r="H296" s="60">
        <v>52482.5</v>
      </c>
      <c r="I296" s="60">
        <v>15646.8</v>
      </c>
      <c r="J296" s="60">
        <v>0</v>
      </c>
      <c r="K296" s="61">
        <v>0</v>
      </c>
      <c r="L296" s="111">
        <v>80</v>
      </c>
      <c r="M296" s="112">
        <v>80</v>
      </c>
      <c r="N296" s="50">
        <v>0</v>
      </c>
      <c r="O296" s="50">
        <v>0</v>
      </c>
      <c r="P296" s="51">
        <v>0</v>
      </c>
      <c r="Q296" s="65">
        <f t="shared" si="53"/>
        <v>68209.3</v>
      </c>
      <c r="R296" s="60">
        <f t="shared" si="53"/>
        <v>52562.5</v>
      </c>
      <c r="S296" s="60">
        <f t="shared" si="53"/>
        <v>15646.8</v>
      </c>
      <c r="T296" s="60">
        <f t="shared" si="53"/>
        <v>0</v>
      </c>
      <c r="U296" s="61">
        <f t="shared" si="53"/>
        <v>0</v>
      </c>
      <c r="V296" s="65">
        <f t="shared" si="55"/>
        <v>3891.5</v>
      </c>
      <c r="W296" s="60">
        <f t="shared" si="55"/>
        <v>2051.9000000000015</v>
      </c>
      <c r="X296" s="60">
        <f t="shared" si="55"/>
        <v>1839.6000000000022</v>
      </c>
      <c r="Y296" s="60">
        <f t="shared" si="55"/>
        <v>0</v>
      </c>
      <c r="Z296" s="61">
        <f t="shared" si="55"/>
        <v>0</v>
      </c>
      <c r="AA296" s="65">
        <v>72100.800000000003</v>
      </c>
      <c r="AB296" s="60">
        <v>54614.400000000001</v>
      </c>
      <c r="AC296" s="60">
        <v>17486.400000000001</v>
      </c>
      <c r="AD296" s="60">
        <v>0</v>
      </c>
      <c r="AE296" s="97">
        <v>0</v>
      </c>
      <c r="AF296" s="65"/>
      <c r="AG296" s="60"/>
      <c r="AH296" s="60"/>
      <c r="AI296" s="60"/>
      <c r="AJ296" s="61"/>
      <c r="AK296" s="65">
        <f t="shared" si="56"/>
        <v>72100.800000000003</v>
      </c>
      <c r="AL296" s="60">
        <f t="shared" si="56"/>
        <v>54614.400000000001</v>
      </c>
      <c r="AM296" s="60">
        <f t="shared" si="56"/>
        <v>17486.400000000001</v>
      </c>
      <c r="AN296" s="60">
        <f t="shared" si="56"/>
        <v>0</v>
      </c>
      <c r="AO296" s="61">
        <f t="shared" si="56"/>
        <v>0</v>
      </c>
    </row>
    <row r="297" spans="1:41" ht="13.5" customHeight="1">
      <c r="A297" s="70" t="s">
        <v>52</v>
      </c>
      <c r="B297" s="71">
        <v>6</v>
      </c>
      <c r="C297" s="71">
        <v>8</v>
      </c>
      <c r="D297" s="71">
        <v>88</v>
      </c>
      <c r="E297" s="71" t="s">
        <v>23</v>
      </c>
      <c r="F297" s="71" t="s">
        <v>24</v>
      </c>
      <c r="G297" s="72">
        <v>68129.3</v>
      </c>
      <c r="H297" s="72">
        <v>52482.5</v>
      </c>
      <c r="I297" s="72">
        <v>15646.8</v>
      </c>
      <c r="J297" s="72">
        <v>0</v>
      </c>
      <c r="K297" s="73">
        <v>0</v>
      </c>
      <c r="L297" s="113">
        <v>80</v>
      </c>
      <c r="M297" s="114">
        <v>80</v>
      </c>
      <c r="N297" s="63">
        <v>0</v>
      </c>
      <c r="O297" s="63">
        <v>0</v>
      </c>
      <c r="P297" s="64">
        <v>0</v>
      </c>
      <c r="Q297" s="77">
        <f t="shared" si="53"/>
        <v>68209.3</v>
      </c>
      <c r="R297" s="72">
        <f t="shared" si="53"/>
        <v>52562.5</v>
      </c>
      <c r="S297" s="72">
        <f t="shared" si="53"/>
        <v>15646.8</v>
      </c>
      <c r="T297" s="72">
        <f t="shared" si="53"/>
        <v>0</v>
      </c>
      <c r="U297" s="73">
        <f t="shared" si="53"/>
        <v>0</v>
      </c>
      <c r="V297" s="77">
        <f t="shared" si="55"/>
        <v>3891.5</v>
      </c>
      <c r="W297" s="72">
        <f t="shared" si="55"/>
        <v>2051.9000000000015</v>
      </c>
      <c r="X297" s="72">
        <f t="shared" si="55"/>
        <v>1839.6000000000022</v>
      </c>
      <c r="Y297" s="72">
        <f t="shared" si="55"/>
        <v>0</v>
      </c>
      <c r="Z297" s="73">
        <f t="shared" si="55"/>
        <v>0</v>
      </c>
      <c r="AA297" s="77">
        <v>72100.800000000003</v>
      </c>
      <c r="AB297" s="72">
        <v>54614.400000000001</v>
      </c>
      <c r="AC297" s="72">
        <v>17486.400000000001</v>
      </c>
      <c r="AD297" s="72">
        <v>0</v>
      </c>
      <c r="AE297" s="102">
        <v>0</v>
      </c>
      <c r="AF297" s="77"/>
      <c r="AG297" s="72"/>
      <c r="AH297" s="72"/>
      <c r="AI297" s="72"/>
      <c r="AJ297" s="73"/>
      <c r="AK297" s="77">
        <f t="shared" si="56"/>
        <v>72100.800000000003</v>
      </c>
      <c r="AL297" s="72">
        <f t="shared" si="56"/>
        <v>54614.400000000001</v>
      </c>
      <c r="AM297" s="72">
        <f t="shared" si="56"/>
        <v>17486.400000000001</v>
      </c>
      <c r="AN297" s="72">
        <f t="shared" si="56"/>
        <v>0</v>
      </c>
      <c r="AO297" s="73">
        <f t="shared" si="56"/>
        <v>0</v>
      </c>
    </row>
    <row r="298" spans="1:41" ht="13.5" customHeight="1">
      <c r="A298" s="70" t="s">
        <v>122</v>
      </c>
      <c r="B298" s="71">
        <v>6</v>
      </c>
      <c r="C298" s="71">
        <v>8</v>
      </c>
      <c r="D298" s="71">
        <v>88</v>
      </c>
      <c r="E298" s="71">
        <v>9</v>
      </c>
      <c r="F298" s="71" t="s">
        <v>24</v>
      </c>
      <c r="G298" s="72">
        <v>68129.3</v>
      </c>
      <c r="H298" s="72">
        <v>52482.5</v>
      </c>
      <c r="I298" s="72">
        <v>15646.8</v>
      </c>
      <c r="J298" s="72">
        <v>0</v>
      </c>
      <c r="K298" s="73">
        <v>0</v>
      </c>
      <c r="L298" s="113">
        <v>80</v>
      </c>
      <c r="M298" s="114">
        <v>80</v>
      </c>
      <c r="N298" s="63"/>
      <c r="O298" s="63"/>
      <c r="P298" s="64"/>
      <c r="Q298" s="77">
        <f t="shared" si="53"/>
        <v>68209.3</v>
      </c>
      <c r="R298" s="72">
        <f t="shared" si="53"/>
        <v>52562.5</v>
      </c>
      <c r="S298" s="72">
        <f t="shared" si="53"/>
        <v>15646.8</v>
      </c>
      <c r="T298" s="72">
        <f t="shared" si="53"/>
        <v>0</v>
      </c>
      <c r="U298" s="73">
        <f t="shared" si="53"/>
        <v>0</v>
      </c>
      <c r="V298" s="77">
        <f t="shared" si="55"/>
        <v>3891.5</v>
      </c>
      <c r="W298" s="72">
        <f t="shared" si="55"/>
        <v>2051.9000000000015</v>
      </c>
      <c r="X298" s="72">
        <f t="shared" si="55"/>
        <v>1839.6000000000022</v>
      </c>
      <c r="Y298" s="72">
        <f t="shared" si="55"/>
        <v>0</v>
      </c>
      <c r="Z298" s="73">
        <f t="shared" si="55"/>
        <v>0</v>
      </c>
      <c r="AA298" s="77">
        <v>72100.800000000003</v>
      </c>
      <c r="AB298" s="72">
        <v>54614.400000000001</v>
      </c>
      <c r="AC298" s="72">
        <v>17486.400000000001</v>
      </c>
      <c r="AD298" s="72">
        <v>0</v>
      </c>
      <c r="AE298" s="102">
        <v>0</v>
      </c>
      <c r="AF298" s="77"/>
      <c r="AG298" s="72"/>
      <c r="AH298" s="72"/>
      <c r="AI298" s="72"/>
      <c r="AJ298" s="73"/>
      <c r="AK298" s="77">
        <f t="shared" si="56"/>
        <v>72100.800000000003</v>
      </c>
      <c r="AL298" s="72">
        <f t="shared" si="56"/>
        <v>54614.400000000001</v>
      </c>
      <c r="AM298" s="72">
        <f t="shared" si="56"/>
        <v>17486.400000000001</v>
      </c>
      <c r="AN298" s="72">
        <f t="shared" si="56"/>
        <v>0</v>
      </c>
      <c r="AO298" s="73">
        <f t="shared" si="56"/>
        <v>0</v>
      </c>
    </row>
    <row r="299" spans="1:41" s="57" customFormat="1" ht="13.5" customHeight="1">
      <c r="A299" s="58" t="s">
        <v>55</v>
      </c>
      <c r="B299" s="59">
        <v>9</v>
      </c>
      <c r="C299" s="59" t="s">
        <v>23</v>
      </c>
      <c r="D299" s="59" t="s">
        <v>24</v>
      </c>
      <c r="E299" s="59" t="s">
        <v>23</v>
      </c>
      <c r="F299" s="59" t="s">
        <v>24</v>
      </c>
      <c r="G299" s="60">
        <v>618751.69999999995</v>
      </c>
      <c r="H299" s="60">
        <v>371614.6</v>
      </c>
      <c r="I299" s="60">
        <v>127862.5</v>
      </c>
      <c r="J299" s="60">
        <v>0</v>
      </c>
      <c r="K299" s="61">
        <v>119274.6</v>
      </c>
      <c r="L299" s="118">
        <v>0</v>
      </c>
      <c r="M299" s="121">
        <v>0</v>
      </c>
      <c r="N299" s="50">
        <v>0</v>
      </c>
      <c r="O299" s="50">
        <v>0</v>
      </c>
      <c r="P299" s="51">
        <v>0</v>
      </c>
      <c r="Q299" s="65">
        <f t="shared" si="53"/>
        <v>618751.69999999995</v>
      </c>
      <c r="R299" s="60">
        <f t="shared" si="53"/>
        <v>371614.6</v>
      </c>
      <c r="S299" s="60">
        <f t="shared" si="53"/>
        <v>127862.5</v>
      </c>
      <c r="T299" s="60">
        <f t="shared" si="53"/>
        <v>0</v>
      </c>
      <c r="U299" s="61">
        <f t="shared" si="53"/>
        <v>119274.6</v>
      </c>
      <c r="V299" s="65">
        <f t="shared" si="55"/>
        <v>104810.20000000007</v>
      </c>
      <c r="W299" s="60">
        <f t="shared" si="55"/>
        <v>84289.700000000012</v>
      </c>
      <c r="X299" s="60">
        <f t="shared" si="55"/>
        <v>20520.5</v>
      </c>
      <c r="Y299" s="60">
        <f t="shared" si="55"/>
        <v>0</v>
      </c>
      <c r="Z299" s="61">
        <f t="shared" si="55"/>
        <v>0</v>
      </c>
      <c r="AA299" s="184">
        <v>723561.9</v>
      </c>
      <c r="AB299" s="185">
        <v>455904.3</v>
      </c>
      <c r="AC299" s="185">
        <v>148383</v>
      </c>
      <c r="AD299" s="185">
        <v>0</v>
      </c>
      <c r="AE299" s="186">
        <v>119274.6</v>
      </c>
      <c r="AF299" s="184"/>
      <c r="AG299" s="185"/>
      <c r="AH299" s="185"/>
      <c r="AI299" s="185"/>
      <c r="AJ299" s="187"/>
      <c r="AK299" s="184">
        <f t="shared" si="56"/>
        <v>723561.9</v>
      </c>
      <c r="AL299" s="185">
        <f t="shared" si="56"/>
        <v>455904.3</v>
      </c>
      <c r="AM299" s="185">
        <f t="shared" si="56"/>
        <v>148383</v>
      </c>
      <c r="AN299" s="185">
        <f t="shared" si="56"/>
        <v>0</v>
      </c>
      <c r="AO299" s="187">
        <f t="shared" si="56"/>
        <v>119274.6</v>
      </c>
    </row>
    <row r="300" spans="1:41" ht="13.5" customHeight="1">
      <c r="A300" s="70" t="s">
        <v>26</v>
      </c>
      <c r="B300" s="71">
        <v>9</v>
      </c>
      <c r="C300" s="71" t="s">
        <v>23</v>
      </c>
      <c r="D300" s="71" t="s">
        <v>24</v>
      </c>
      <c r="E300" s="71" t="s">
        <v>23</v>
      </c>
      <c r="F300" s="71">
        <v>100</v>
      </c>
      <c r="G300" s="72">
        <v>471378.3</v>
      </c>
      <c r="H300" s="72">
        <v>358303.3</v>
      </c>
      <c r="I300" s="72">
        <v>113075</v>
      </c>
      <c r="J300" s="72">
        <v>0</v>
      </c>
      <c r="K300" s="73">
        <v>0</v>
      </c>
      <c r="L300" s="118">
        <v>0</v>
      </c>
      <c r="M300" s="119"/>
      <c r="N300" s="63"/>
      <c r="O300" s="63"/>
      <c r="P300" s="64"/>
      <c r="Q300" s="77">
        <f t="shared" si="53"/>
        <v>471378.3</v>
      </c>
      <c r="R300" s="72">
        <f t="shared" si="53"/>
        <v>358303.3</v>
      </c>
      <c r="S300" s="72">
        <f t="shared" si="53"/>
        <v>113075</v>
      </c>
      <c r="T300" s="72">
        <f t="shared" si="53"/>
        <v>0</v>
      </c>
      <c r="U300" s="73">
        <f t="shared" si="53"/>
        <v>0</v>
      </c>
      <c r="V300" s="77">
        <f t="shared" si="55"/>
        <v>2449.6000000000349</v>
      </c>
      <c r="W300" s="72">
        <f t="shared" si="55"/>
        <v>11499.100000000035</v>
      </c>
      <c r="X300" s="72">
        <f t="shared" si="55"/>
        <v>-9049.5</v>
      </c>
      <c r="Y300" s="72">
        <f t="shared" si="55"/>
        <v>0</v>
      </c>
      <c r="Z300" s="73">
        <f t="shared" si="55"/>
        <v>0</v>
      </c>
      <c r="AA300" s="188">
        <v>473827.9</v>
      </c>
      <c r="AB300" s="189">
        <v>369802.4</v>
      </c>
      <c r="AC300" s="189">
        <v>104025.5</v>
      </c>
      <c r="AD300" s="189">
        <v>0</v>
      </c>
      <c r="AE300" s="190">
        <v>0</v>
      </c>
      <c r="AF300" s="188"/>
      <c r="AG300" s="189"/>
      <c r="AH300" s="189"/>
      <c r="AI300" s="189"/>
      <c r="AJ300" s="191"/>
      <c r="AK300" s="188">
        <f t="shared" si="56"/>
        <v>473827.9</v>
      </c>
      <c r="AL300" s="189">
        <f t="shared" si="56"/>
        <v>369802.4</v>
      </c>
      <c r="AM300" s="189">
        <f t="shared" si="56"/>
        <v>104025.5</v>
      </c>
      <c r="AN300" s="189">
        <f t="shared" si="56"/>
        <v>0</v>
      </c>
      <c r="AO300" s="191">
        <f t="shared" si="56"/>
        <v>0</v>
      </c>
    </row>
    <row r="301" spans="1:41" ht="13.5" customHeight="1">
      <c r="A301" s="83" t="s">
        <v>27</v>
      </c>
      <c r="B301" s="84">
        <v>9</v>
      </c>
      <c r="C301" s="84" t="s">
        <v>23</v>
      </c>
      <c r="D301" s="84" t="s">
        <v>24</v>
      </c>
      <c r="E301" s="84" t="s">
        <v>23</v>
      </c>
      <c r="F301" s="85" t="s">
        <v>28</v>
      </c>
      <c r="G301" s="86">
        <v>266562.40000000002</v>
      </c>
      <c r="H301" s="86">
        <v>215755.7</v>
      </c>
      <c r="I301" s="86">
        <v>50806.7</v>
      </c>
      <c r="J301" s="86">
        <v>0</v>
      </c>
      <c r="K301" s="87">
        <v>0</v>
      </c>
      <c r="L301" s="118">
        <v>0</v>
      </c>
      <c r="M301" s="119"/>
      <c r="N301" s="63"/>
      <c r="O301" s="63"/>
      <c r="P301" s="64"/>
      <c r="Q301" s="88">
        <f t="shared" si="53"/>
        <v>266562.40000000002</v>
      </c>
      <c r="R301" s="86">
        <f t="shared" si="53"/>
        <v>215755.7</v>
      </c>
      <c r="S301" s="86">
        <f t="shared" si="53"/>
        <v>50806.7</v>
      </c>
      <c r="T301" s="86">
        <f t="shared" si="53"/>
        <v>0</v>
      </c>
      <c r="U301" s="87">
        <f t="shared" si="53"/>
        <v>0</v>
      </c>
      <c r="V301" s="88">
        <f t="shared" si="55"/>
        <v>4557.0999999999767</v>
      </c>
      <c r="W301" s="86">
        <f t="shared" si="55"/>
        <v>4556.1999999999825</v>
      </c>
      <c r="X301" s="86">
        <f t="shared" si="55"/>
        <v>0.90000000000145519</v>
      </c>
      <c r="Y301" s="86">
        <f t="shared" si="55"/>
        <v>0</v>
      </c>
      <c r="Z301" s="87">
        <f t="shared" si="55"/>
        <v>0</v>
      </c>
      <c r="AA301" s="188">
        <v>271119.5</v>
      </c>
      <c r="AB301" s="189">
        <v>220311.9</v>
      </c>
      <c r="AC301" s="189">
        <v>50807.6</v>
      </c>
      <c r="AD301" s="189">
        <v>0</v>
      </c>
      <c r="AE301" s="190">
        <v>0</v>
      </c>
      <c r="AF301" s="188"/>
      <c r="AG301" s="189"/>
      <c r="AH301" s="189"/>
      <c r="AI301" s="189"/>
      <c r="AJ301" s="191"/>
      <c r="AK301" s="188">
        <f t="shared" si="56"/>
        <v>271119.5</v>
      </c>
      <c r="AL301" s="189">
        <f t="shared" si="56"/>
        <v>220311.9</v>
      </c>
      <c r="AM301" s="189">
        <f t="shared" si="56"/>
        <v>50807.6</v>
      </c>
      <c r="AN301" s="189">
        <f t="shared" si="56"/>
        <v>0</v>
      </c>
      <c r="AO301" s="191">
        <f t="shared" si="56"/>
        <v>0</v>
      </c>
    </row>
    <row r="302" spans="1:41" ht="13.5" customHeight="1">
      <c r="A302" s="70" t="s">
        <v>29</v>
      </c>
      <c r="B302" s="71">
        <v>9</v>
      </c>
      <c r="C302" s="71" t="s">
        <v>23</v>
      </c>
      <c r="D302" s="71" t="s">
        <v>24</v>
      </c>
      <c r="E302" s="71" t="s">
        <v>23</v>
      </c>
      <c r="F302" s="71">
        <v>200</v>
      </c>
      <c r="G302" s="72">
        <v>147373.4</v>
      </c>
      <c r="H302" s="72">
        <v>13311.3</v>
      </c>
      <c r="I302" s="72">
        <v>14787.5</v>
      </c>
      <c r="J302" s="72">
        <v>0</v>
      </c>
      <c r="K302" s="73">
        <v>119274.6</v>
      </c>
      <c r="L302" s="118">
        <v>0</v>
      </c>
      <c r="M302" s="119"/>
      <c r="N302" s="63"/>
      <c r="O302" s="63"/>
      <c r="P302" s="64"/>
      <c r="Q302" s="77">
        <f t="shared" si="53"/>
        <v>147373.4</v>
      </c>
      <c r="R302" s="72">
        <f t="shared" si="53"/>
        <v>13311.3</v>
      </c>
      <c r="S302" s="72">
        <f t="shared" si="53"/>
        <v>14787.5</v>
      </c>
      <c r="T302" s="72">
        <f t="shared" si="53"/>
        <v>0</v>
      </c>
      <c r="U302" s="73">
        <f t="shared" si="53"/>
        <v>119274.6</v>
      </c>
      <c r="V302" s="77">
        <f t="shared" si="55"/>
        <v>102360.6</v>
      </c>
      <c r="W302" s="72">
        <f t="shared" si="55"/>
        <v>72790.599999999991</v>
      </c>
      <c r="X302" s="72">
        <f t="shared" si="55"/>
        <v>29570</v>
      </c>
      <c r="Y302" s="72">
        <f t="shared" si="55"/>
        <v>0</v>
      </c>
      <c r="Z302" s="73">
        <f t="shared" si="55"/>
        <v>0</v>
      </c>
      <c r="AA302" s="188">
        <v>249734</v>
      </c>
      <c r="AB302" s="189">
        <v>86101.9</v>
      </c>
      <c r="AC302" s="189">
        <v>44357.5</v>
      </c>
      <c r="AD302" s="189">
        <v>0</v>
      </c>
      <c r="AE302" s="190">
        <v>119274.6</v>
      </c>
      <c r="AF302" s="188"/>
      <c r="AG302" s="189"/>
      <c r="AH302" s="189"/>
      <c r="AI302" s="189"/>
      <c r="AJ302" s="191"/>
      <c r="AK302" s="188">
        <f t="shared" si="56"/>
        <v>249734</v>
      </c>
      <c r="AL302" s="189">
        <f t="shared" si="56"/>
        <v>86101.9</v>
      </c>
      <c r="AM302" s="189">
        <f t="shared" si="56"/>
        <v>44357.5</v>
      </c>
      <c r="AN302" s="189">
        <f t="shared" si="56"/>
        <v>0</v>
      </c>
      <c r="AO302" s="191">
        <f t="shared" si="56"/>
        <v>119274.6</v>
      </c>
    </row>
    <row r="303" spans="1:41" ht="13.5" customHeight="1">
      <c r="A303" s="83" t="s">
        <v>66</v>
      </c>
      <c r="B303" s="84">
        <v>9</v>
      </c>
      <c r="C303" s="84" t="s">
        <v>23</v>
      </c>
      <c r="D303" s="84" t="s">
        <v>24</v>
      </c>
      <c r="E303" s="84" t="s">
        <v>23</v>
      </c>
      <c r="F303" s="84">
        <v>241</v>
      </c>
      <c r="G303" s="86">
        <v>1801.4</v>
      </c>
      <c r="H303" s="86">
        <v>0</v>
      </c>
      <c r="I303" s="86">
        <v>1801.4</v>
      </c>
      <c r="J303" s="86">
        <v>0</v>
      </c>
      <c r="K303" s="87">
        <v>0</v>
      </c>
      <c r="L303" s="62">
        <v>0</v>
      </c>
      <c r="M303" s="63"/>
      <c r="N303" s="63"/>
      <c r="O303" s="63"/>
      <c r="P303" s="64"/>
      <c r="Q303" s="88">
        <f t="shared" si="53"/>
        <v>1801.4</v>
      </c>
      <c r="R303" s="86">
        <f t="shared" si="53"/>
        <v>0</v>
      </c>
      <c r="S303" s="86">
        <f t="shared" si="53"/>
        <v>1801.4</v>
      </c>
      <c r="T303" s="86">
        <f t="shared" si="53"/>
        <v>0</v>
      </c>
      <c r="U303" s="87">
        <f t="shared" si="53"/>
        <v>0</v>
      </c>
      <c r="V303" s="88">
        <f t="shared" si="55"/>
        <v>52198.6</v>
      </c>
      <c r="W303" s="86">
        <f t="shared" si="55"/>
        <v>41000</v>
      </c>
      <c r="X303" s="86">
        <f t="shared" si="55"/>
        <v>11198.6</v>
      </c>
      <c r="Y303" s="86">
        <f t="shared" si="55"/>
        <v>0</v>
      </c>
      <c r="Z303" s="87">
        <f t="shared" si="55"/>
        <v>0</v>
      </c>
      <c r="AA303" s="188">
        <v>54000</v>
      </c>
      <c r="AB303" s="189">
        <v>41000</v>
      </c>
      <c r="AC303" s="189">
        <v>13000</v>
      </c>
      <c r="AD303" s="189">
        <v>0</v>
      </c>
      <c r="AE303" s="190">
        <v>0</v>
      </c>
      <c r="AF303" s="188"/>
      <c r="AG303" s="189"/>
      <c r="AH303" s="189"/>
      <c r="AI303" s="189"/>
      <c r="AJ303" s="191"/>
      <c r="AK303" s="188">
        <f t="shared" si="56"/>
        <v>54000</v>
      </c>
      <c r="AL303" s="189">
        <f t="shared" si="56"/>
        <v>41000</v>
      </c>
      <c r="AM303" s="189">
        <f t="shared" si="56"/>
        <v>13000</v>
      </c>
      <c r="AN303" s="189">
        <f t="shared" si="56"/>
        <v>0</v>
      </c>
      <c r="AO303" s="191">
        <f t="shared" si="56"/>
        <v>0</v>
      </c>
    </row>
    <row r="304" spans="1:41" s="57" customFormat="1" ht="13.5" customHeight="1">
      <c r="A304" s="58" t="s">
        <v>157</v>
      </c>
      <c r="B304" s="59">
        <v>9</v>
      </c>
      <c r="C304" s="59">
        <v>2</v>
      </c>
      <c r="D304" s="59" t="s">
        <v>24</v>
      </c>
      <c r="E304" s="59" t="s">
        <v>23</v>
      </c>
      <c r="F304" s="59" t="s">
        <v>24</v>
      </c>
      <c r="G304" s="60">
        <v>2183</v>
      </c>
      <c r="H304" s="60">
        <v>1566</v>
      </c>
      <c r="I304" s="60">
        <v>617</v>
      </c>
      <c r="J304" s="60">
        <v>0</v>
      </c>
      <c r="K304" s="61">
        <v>0</v>
      </c>
      <c r="L304" s="62">
        <v>0</v>
      </c>
      <c r="M304" s="50">
        <v>0</v>
      </c>
      <c r="N304" s="50">
        <v>0</v>
      </c>
      <c r="O304" s="50">
        <v>0</v>
      </c>
      <c r="P304" s="51">
        <v>0</v>
      </c>
      <c r="Q304" s="65">
        <f t="shared" si="53"/>
        <v>2183</v>
      </c>
      <c r="R304" s="60">
        <f t="shared" si="53"/>
        <v>1566</v>
      </c>
      <c r="S304" s="60">
        <f t="shared" si="53"/>
        <v>617</v>
      </c>
      <c r="T304" s="60">
        <f t="shared" si="53"/>
        <v>0</v>
      </c>
      <c r="U304" s="61">
        <f t="shared" si="53"/>
        <v>0</v>
      </c>
      <c r="V304" s="65">
        <f t="shared" si="55"/>
        <v>26</v>
      </c>
      <c r="W304" s="60">
        <f t="shared" si="55"/>
        <v>26</v>
      </c>
      <c r="X304" s="60">
        <f t="shared" si="55"/>
        <v>0</v>
      </c>
      <c r="Y304" s="60">
        <f t="shared" si="55"/>
        <v>0</v>
      </c>
      <c r="Z304" s="61">
        <f t="shared" si="55"/>
        <v>0</v>
      </c>
      <c r="AA304" s="65">
        <v>2209</v>
      </c>
      <c r="AB304" s="60">
        <v>1592</v>
      </c>
      <c r="AC304" s="60">
        <v>617</v>
      </c>
      <c r="AD304" s="60">
        <v>0</v>
      </c>
      <c r="AE304" s="97">
        <v>0</v>
      </c>
      <c r="AF304" s="65"/>
      <c r="AG304" s="60"/>
      <c r="AH304" s="60"/>
      <c r="AI304" s="60"/>
      <c r="AJ304" s="61"/>
      <c r="AK304" s="65">
        <f t="shared" si="56"/>
        <v>2209</v>
      </c>
      <c r="AL304" s="60">
        <f t="shared" si="56"/>
        <v>1592</v>
      </c>
      <c r="AM304" s="60">
        <f t="shared" si="56"/>
        <v>617</v>
      </c>
      <c r="AN304" s="60">
        <f t="shared" si="56"/>
        <v>0</v>
      </c>
      <c r="AO304" s="61">
        <f t="shared" si="56"/>
        <v>0</v>
      </c>
    </row>
    <row r="305" spans="1:41" ht="13.5" customHeight="1">
      <c r="A305" s="70" t="s">
        <v>57</v>
      </c>
      <c r="B305" s="71">
        <v>9</v>
      </c>
      <c r="C305" s="71">
        <v>2</v>
      </c>
      <c r="D305" s="71">
        <v>80</v>
      </c>
      <c r="E305" s="71" t="s">
        <v>23</v>
      </c>
      <c r="F305" s="71" t="s">
        <v>24</v>
      </c>
      <c r="G305" s="72">
        <v>2183</v>
      </c>
      <c r="H305" s="72">
        <v>1566</v>
      </c>
      <c r="I305" s="72">
        <v>617</v>
      </c>
      <c r="J305" s="72">
        <v>0</v>
      </c>
      <c r="K305" s="73">
        <v>0</v>
      </c>
      <c r="L305" s="62">
        <v>0</v>
      </c>
      <c r="M305" s="63">
        <v>0</v>
      </c>
      <c r="N305" s="63">
        <v>0</v>
      </c>
      <c r="O305" s="63">
        <v>0</v>
      </c>
      <c r="P305" s="64">
        <v>0</v>
      </c>
      <c r="Q305" s="77">
        <f t="shared" si="53"/>
        <v>2183</v>
      </c>
      <c r="R305" s="72">
        <f t="shared" si="53"/>
        <v>1566</v>
      </c>
      <c r="S305" s="72">
        <f t="shared" si="53"/>
        <v>617</v>
      </c>
      <c r="T305" s="72">
        <f t="shared" si="53"/>
        <v>0</v>
      </c>
      <c r="U305" s="73">
        <f t="shared" si="53"/>
        <v>0</v>
      </c>
      <c r="V305" s="77">
        <f t="shared" si="55"/>
        <v>26</v>
      </c>
      <c r="W305" s="72">
        <f t="shared" si="55"/>
        <v>26</v>
      </c>
      <c r="X305" s="72">
        <f t="shared" si="55"/>
        <v>0</v>
      </c>
      <c r="Y305" s="72">
        <f t="shared" si="55"/>
        <v>0</v>
      </c>
      <c r="Z305" s="73">
        <f t="shared" si="55"/>
        <v>0</v>
      </c>
      <c r="AA305" s="77">
        <v>2209</v>
      </c>
      <c r="AB305" s="72">
        <v>1592</v>
      </c>
      <c r="AC305" s="72">
        <v>617</v>
      </c>
      <c r="AD305" s="72">
        <v>0</v>
      </c>
      <c r="AE305" s="102">
        <v>0</v>
      </c>
      <c r="AF305" s="77"/>
      <c r="AG305" s="72"/>
      <c r="AH305" s="72"/>
      <c r="AI305" s="72"/>
      <c r="AJ305" s="73"/>
      <c r="AK305" s="77">
        <f t="shared" si="56"/>
        <v>2209</v>
      </c>
      <c r="AL305" s="72">
        <f t="shared" si="56"/>
        <v>1592</v>
      </c>
      <c r="AM305" s="72">
        <f t="shared" si="56"/>
        <v>617</v>
      </c>
      <c r="AN305" s="72">
        <f t="shared" si="56"/>
        <v>0</v>
      </c>
      <c r="AO305" s="73">
        <f t="shared" si="56"/>
        <v>0</v>
      </c>
    </row>
    <row r="306" spans="1:41" ht="13.5" customHeight="1">
      <c r="A306" s="70" t="s">
        <v>158</v>
      </c>
      <c r="B306" s="71">
        <v>9</v>
      </c>
      <c r="C306" s="71">
        <v>2</v>
      </c>
      <c r="D306" s="71">
        <v>80</v>
      </c>
      <c r="E306" s="71">
        <v>6</v>
      </c>
      <c r="F306" s="71" t="s">
        <v>24</v>
      </c>
      <c r="G306" s="72">
        <v>2183</v>
      </c>
      <c r="H306" s="72">
        <v>1566</v>
      </c>
      <c r="I306" s="72">
        <v>617</v>
      </c>
      <c r="J306" s="72">
        <v>0</v>
      </c>
      <c r="K306" s="73">
        <v>0</v>
      </c>
      <c r="L306" s="62">
        <v>0</v>
      </c>
      <c r="M306" s="63"/>
      <c r="N306" s="63"/>
      <c r="O306" s="63"/>
      <c r="P306" s="64"/>
      <c r="Q306" s="77">
        <f t="shared" si="53"/>
        <v>2183</v>
      </c>
      <c r="R306" s="72">
        <f t="shared" si="53"/>
        <v>1566</v>
      </c>
      <c r="S306" s="72">
        <f t="shared" si="53"/>
        <v>617</v>
      </c>
      <c r="T306" s="72">
        <f t="shared" si="53"/>
        <v>0</v>
      </c>
      <c r="U306" s="73">
        <f t="shared" si="53"/>
        <v>0</v>
      </c>
      <c r="V306" s="77">
        <f t="shared" si="55"/>
        <v>26</v>
      </c>
      <c r="W306" s="72">
        <f t="shared" si="55"/>
        <v>26</v>
      </c>
      <c r="X306" s="72">
        <f t="shared" si="55"/>
        <v>0</v>
      </c>
      <c r="Y306" s="72">
        <f t="shared" si="55"/>
        <v>0</v>
      </c>
      <c r="Z306" s="73">
        <f t="shared" si="55"/>
        <v>0</v>
      </c>
      <c r="AA306" s="77">
        <v>2209</v>
      </c>
      <c r="AB306" s="72">
        <v>1592</v>
      </c>
      <c r="AC306" s="72">
        <v>617</v>
      </c>
      <c r="AD306" s="72">
        <v>0</v>
      </c>
      <c r="AE306" s="102">
        <v>0</v>
      </c>
      <c r="AF306" s="77"/>
      <c r="AG306" s="72"/>
      <c r="AH306" s="72"/>
      <c r="AI306" s="72"/>
      <c r="AJ306" s="73"/>
      <c r="AK306" s="77">
        <f t="shared" si="56"/>
        <v>2209</v>
      </c>
      <c r="AL306" s="72">
        <f t="shared" si="56"/>
        <v>1592</v>
      </c>
      <c r="AM306" s="72">
        <f t="shared" si="56"/>
        <v>617</v>
      </c>
      <c r="AN306" s="72">
        <f t="shared" si="56"/>
        <v>0</v>
      </c>
      <c r="AO306" s="73">
        <f t="shared" si="56"/>
        <v>0</v>
      </c>
    </row>
    <row r="307" spans="1:41" s="57" customFormat="1" ht="25.5">
      <c r="A307" s="58" t="s">
        <v>56</v>
      </c>
      <c r="B307" s="59">
        <v>9</v>
      </c>
      <c r="C307" s="59">
        <v>3</v>
      </c>
      <c r="D307" s="59" t="s">
        <v>24</v>
      </c>
      <c r="E307" s="59" t="s">
        <v>23</v>
      </c>
      <c r="F307" s="59" t="s">
        <v>24</v>
      </c>
      <c r="G307" s="60">
        <v>280042.3</v>
      </c>
      <c r="H307" s="60">
        <v>199072.5</v>
      </c>
      <c r="I307" s="60">
        <v>80969.8</v>
      </c>
      <c r="J307" s="60">
        <v>0</v>
      </c>
      <c r="K307" s="61">
        <v>0</v>
      </c>
      <c r="L307" s="62">
        <v>0</v>
      </c>
      <c r="M307" s="50">
        <v>0</v>
      </c>
      <c r="N307" s="50">
        <v>0</v>
      </c>
      <c r="O307" s="50">
        <v>0</v>
      </c>
      <c r="P307" s="51">
        <v>0</v>
      </c>
      <c r="Q307" s="65">
        <f t="shared" si="53"/>
        <v>280042.3</v>
      </c>
      <c r="R307" s="60">
        <f t="shared" si="53"/>
        <v>199072.5</v>
      </c>
      <c r="S307" s="60">
        <f t="shared" si="53"/>
        <v>80969.8</v>
      </c>
      <c r="T307" s="60">
        <f t="shared" si="53"/>
        <v>0</v>
      </c>
      <c r="U307" s="61">
        <f t="shared" si="53"/>
        <v>0</v>
      </c>
      <c r="V307" s="65">
        <f t="shared" si="55"/>
        <v>10965.100000000035</v>
      </c>
      <c r="W307" s="60">
        <f t="shared" si="55"/>
        <v>12644.799999999988</v>
      </c>
      <c r="X307" s="60">
        <f t="shared" si="55"/>
        <v>-1679.6999999999971</v>
      </c>
      <c r="Y307" s="60">
        <f t="shared" si="55"/>
        <v>0</v>
      </c>
      <c r="Z307" s="61">
        <f t="shared" si="55"/>
        <v>0</v>
      </c>
      <c r="AA307" s="192">
        <v>291007.40000000002</v>
      </c>
      <c r="AB307" s="193">
        <v>211717.3</v>
      </c>
      <c r="AC307" s="193">
        <v>79290.100000000006</v>
      </c>
      <c r="AD307" s="193">
        <v>0</v>
      </c>
      <c r="AE307" s="194">
        <v>0</v>
      </c>
      <c r="AF307" s="192"/>
      <c r="AG307" s="193"/>
      <c r="AH307" s="193"/>
      <c r="AI307" s="193"/>
      <c r="AJ307" s="195"/>
      <c r="AK307" s="192">
        <f t="shared" si="56"/>
        <v>291007.40000000002</v>
      </c>
      <c r="AL307" s="193">
        <f t="shared" si="56"/>
        <v>211717.3</v>
      </c>
      <c r="AM307" s="193">
        <f t="shared" si="56"/>
        <v>79290.100000000006</v>
      </c>
      <c r="AN307" s="193">
        <f t="shared" si="56"/>
        <v>0</v>
      </c>
      <c r="AO307" s="195">
        <f t="shared" si="56"/>
        <v>0</v>
      </c>
    </row>
    <row r="308" spans="1:41" ht="14.25" customHeight="1">
      <c r="A308" s="70" t="s">
        <v>159</v>
      </c>
      <c r="B308" s="71">
        <v>9</v>
      </c>
      <c r="C308" s="71">
        <v>3</v>
      </c>
      <c r="D308" s="71">
        <v>80</v>
      </c>
      <c r="E308" s="71" t="s">
        <v>23</v>
      </c>
      <c r="F308" s="71" t="s">
        <v>24</v>
      </c>
      <c r="G308" s="72">
        <v>280042.3</v>
      </c>
      <c r="H308" s="72">
        <v>199072.5</v>
      </c>
      <c r="I308" s="72">
        <v>80969.8</v>
      </c>
      <c r="J308" s="72">
        <v>0</v>
      </c>
      <c r="K308" s="73">
        <v>0</v>
      </c>
      <c r="L308" s="62">
        <v>0</v>
      </c>
      <c r="M308" s="63">
        <v>0</v>
      </c>
      <c r="N308" s="63">
        <v>0</v>
      </c>
      <c r="O308" s="63">
        <v>0</v>
      </c>
      <c r="P308" s="64">
        <v>0</v>
      </c>
      <c r="Q308" s="77">
        <f t="shared" si="53"/>
        <v>280042.3</v>
      </c>
      <c r="R308" s="72">
        <f t="shared" si="53"/>
        <v>199072.5</v>
      </c>
      <c r="S308" s="72">
        <f t="shared" si="53"/>
        <v>80969.8</v>
      </c>
      <c r="T308" s="72">
        <f t="shared" si="53"/>
        <v>0</v>
      </c>
      <c r="U308" s="73">
        <f t="shared" si="53"/>
        <v>0</v>
      </c>
      <c r="V308" s="77">
        <f t="shared" si="55"/>
        <v>10965.100000000035</v>
      </c>
      <c r="W308" s="72">
        <f t="shared" si="55"/>
        <v>12644.799999999988</v>
      </c>
      <c r="X308" s="72">
        <f t="shared" si="55"/>
        <v>-1679.6999999999971</v>
      </c>
      <c r="Y308" s="72">
        <f t="shared" si="55"/>
        <v>0</v>
      </c>
      <c r="Z308" s="73">
        <f t="shared" si="55"/>
        <v>0</v>
      </c>
      <c r="AA308" s="196">
        <v>291007.40000000002</v>
      </c>
      <c r="AB308" s="197">
        <v>211717.3</v>
      </c>
      <c r="AC308" s="197">
        <v>79290.100000000006</v>
      </c>
      <c r="AD308" s="197">
        <v>0</v>
      </c>
      <c r="AE308" s="198">
        <v>0</v>
      </c>
      <c r="AF308" s="196"/>
      <c r="AG308" s="197"/>
      <c r="AH308" s="197"/>
      <c r="AI308" s="197"/>
      <c r="AJ308" s="199"/>
      <c r="AK308" s="196">
        <f t="shared" si="56"/>
        <v>291007.40000000002</v>
      </c>
      <c r="AL308" s="197">
        <f t="shared" si="56"/>
        <v>211717.3</v>
      </c>
      <c r="AM308" s="197">
        <f t="shared" si="56"/>
        <v>79290.100000000006</v>
      </c>
      <c r="AN308" s="197">
        <f t="shared" si="56"/>
        <v>0</v>
      </c>
      <c r="AO308" s="199">
        <f t="shared" si="56"/>
        <v>0</v>
      </c>
    </row>
    <row r="309" spans="1:41" ht="14.25" customHeight="1">
      <c r="A309" s="70" t="s">
        <v>58</v>
      </c>
      <c r="B309" s="71">
        <v>9</v>
      </c>
      <c r="C309" s="71">
        <v>3</v>
      </c>
      <c r="D309" s="71">
        <v>80</v>
      </c>
      <c r="E309" s="71">
        <v>4</v>
      </c>
      <c r="F309" s="71" t="s">
        <v>24</v>
      </c>
      <c r="G309" s="72">
        <v>186971.1</v>
      </c>
      <c r="H309" s="72">
        <v>108195.1</v>
      </c>
      <c r="I309" s="72">
        <v>78776</v>
      </c>
      <c r="J309" s="72">
        <v>0</v>
      </c>
      <c r="K309" s="73">
        <v>0</v>
      </c>
      <c r="L309" s="62">
        <v>0</v>
      </c>
      <c r="M309" s="63"/>
      <c r="N309" s="63"/>
      <c r="O309" s="63"/>
      <c r="P309" s="64"/>
      <c r="Q309" s="77">
        <f t="shared" si="53"/>
        <v>186971.1</v>
      </c>
      <c r="R309" s="72">
        <f t="shared" si="53"/>
        <v>108195.1</v>
      </c>
      <c r="S309" s="72">
        <f t="shared" si="53"/>
        <v>78776</v>
      </c>
      <c r="T309" s="72">
        <f t="shared" si="53"/>
        <v>0</v>
      </c>
      <c r="U309" s="73">
        <f t="shared" si="53"/>
        <v>0</v>
      </c>
      <c r="V309" s="77">
        <f t="shared" si="55"/>
        <v>9937.3999999999942</v>
      </c>
      <c r="W309" s="72">
        <f t="shared" si="55"/>
        <v>11603.799999999988</v>
      </c>
      <c r="X309" s="72">
        <f t="shared" si="55"/>
        <v>-1666.3999999999942</v>
      </c>
      <c r="Y309" s="72">
        <f t="shared" si="55"/>
        <v>0</v>
      </c>
      <c r="Z309" s="73">
        <f t="shared" si="55"/>
        <v>0</v>
      </c>
      <c r="AA309" s="196">
        <v>196908.5</v>
      </c>
      <c r="AB309" s="197">
        <v>119798.9</v>
      </c>
      <c r="AC309" s="197">
        <v>77109.600000000006</v>
      </c>
      <c r="AD309" s="197">
        <v>0</v>
      </c>
      <c r="AE309" s="198">
        <v>0</v>
      </c>
      <c r="AF309" s="196"/>
      <c r="AG309" s="197"/>
      <c r="AH309" s="197"/>
      <c r="AI309" s="197"/>
      <c r="AJ309" s="199"/>
      <c r="AK309" s="196">
        <f t="shared" si="56"/>
        <v>196908.5</v>
      </c>
      <c r="AL309" s="197">
        <f t="shared" si="56"/>
        <v>119798.9</v>
      </c>
      <c r="AM309" s="197">
        <f t="shared" si="56"/>
        <v>77109.600000000006</v>
      </c>
      <c r="AN309" s="197">
        <f t="shared" si="56"/>
        <v>0</v>
      </c>
      <c r="AO309" s="199">
        <f t="shared" si="56"/>
        <v>0</v>
      </c>
    </row>
    <row r="310" spans="1:41" ht="14.25" customHeight="1">
      <c r="A310" s="70" t="s">
        <v>160</v>
      </c>
      <c r="B310" s="71">
        <v>9</v>
      </c>
      <c r="C310" s="71">
        <v>3</v>
      </c>
      <c r="D310" s="71">
        <v>80</v>
      </c>
      <c r="E310" s="71">
        <v>13</v>
      </c>
      <c r="F310" s="71" t="s">
        <v>24</v>
      </c>
      <c r="G310" s="72">
        <v>93071.2</v>
      </c>
      <c r="H310" s="72">
        <v>90877.4</v>
      </c>
      <c r="I310" s="72">
        <v>2193.8000000000002</v>
      </c>
      <c r="J310" s="72">
        <v>0</v>
      </c>
      <c r="K310" s="73">
        <v>0</v>
      </c>
      <c r="L310" s="62">
        <v>0</v>
      </c>
      <c r="M310" s="63"/>
      <c r="N310" s="63"/>
      <c r="O310" s="63"/>
      <c r="P310" s="64"/>
      <c r="Q310" s="77">
        <f t="shared" si="53"/>
        <v>93071.2</v>
      </c>
      <c r="R310" s="72">
        <f t="shared" si="53"/>
        <v>90877.4</v>
      </c>
      <c r="S310" s="72">
        <f t="shared" si="53"/>
        <v>2193.8000000000002</v>
      </c>
      <c r="T310" s="72">
        <f t="shared" si="53"/>
        <v>0</v>
      </c>
      <c r="U310" s="73">
        <f t="shared" si="53"/>
        <v>0</v>
      </c>
      <c r="V310" s="77">
        <f t="shared" si="55"/>
        <v>1027.6999999999971</v>
      </c>
      <c r="W310" s="72">
        <f t="shared" si="55"/>
        <v>1041</v>
      </c>
      <c r="X310" s="72">
        <f t="shared" si="55"/>
        <v>-13.300000000000182</v>
      </c>
      <c r="Y310" s="72">
        <f t="shared" si="55"/>
        <v>0</v>
      </c>
      <c r="Z310" s="73">
        <f t="shared" si="55"/>
        <v>0</v>
      </c>
      <c r="AA310" s="196">
        <v>94098.9</v>
      </c>
      <c r="AB310" s="197">
        <v>91918.399999999994</v>
      </c>
      <c r="AC310" s="197">
        <v>2180.5</v>
      </c>
      <c r="AD310" s="197">
        <v>0</v>
      </c>
      <c r="AE310" s="198">
        <v>0</v>
      </c>
      <c r="AF310" s="196"/>
      <c r="AG310" s="197"/>
      <c r="AH310" s="197"/>
      <c r="AI310" s="197"/>
      <c r="AJ310" s="199"/>
      <c r="AK310" s="196">
        <f t="shared" si="56"/>
        <v>94098.9</v>
      </c>
      <c r="AL310" s="197">
        <f t="shared" si="56"/>
        <v>91918.399999999994</v>
      </c>
      <c r="AM310" s="197">
        <f t="shared" si="56"/>
        <v>2180.5</v>
      </c>
      <c r="AN310" s="197">
        <f t="shared" si="56"/>
        <v>0</v>
      </c>
      <c r="AO310" s="199">
        <f t="shared" si="56"/>
        <v>0</v>
      </c>
    </row>
    <row r="311" spans="1:41" s="57" customFormat="1" ht="38.25">
      <c r="A311" s="58" t="s">
        <v>59</v>
      </c>
      <c r="B311" s="59">
        <v>9</v>
      </c>
      <c r="C311" s="59">
        <v>5</v>
      </c>
      <c r="D311" s="59" t="s">
        <v>24</v>
      </c>
      <c r="E311" s="59" t="s">
        <v>23</v>
      </c>
      <c r="F311" s="59" t="s">
        <v>24</v>
      </c>
      <c r="G311" s="60">
        <v>75393.399999999994</v>
      </c>
      <c r="H311" s="60">
        <v>30568.7</v>
      </c>
      <c r="I311" s="60">
        <v>44824.7</v>
      </c>
      <c r="J311" s="60">
        <v>0</v>
      </c>
      <c r="K311" s="61">
        <v>0</v>
      </c>
      <c r="L311" s="62">
        <v>0</v>
      </c>
      <c r="M311" s="50">
        <v>0</v>
      </c>
      <c r="N311" s="50">
        <v>0</v>
      </c>
      <c r="O311" s="50">
        <v>0</v>
      </c>
      <c r="P311" s="51">
        <v>0</v>
      </c>
      <c r="Q311" s="65">
        <f t="shared" si="53"/>
        <v>75393.399999999994</v>
      </c>
      <c r="R311" s="60">
        <f t="shared" si="53"/>
        <v>30568.7</v>
      </c>
      <c r="S311" s="60">
        <f t="shared" si="53"/>
        <v>44824.7</v>
      </c>
      <c r="T311" s="60">
        <f t="shared" si="53"/>
        <v>0</v>
      </c>
      <c r="U311" s="61">
        <f t="shared" si="53"/>
        <v>0</v>
      </c>
      <c r="V311" s="65">
        <f t="shared" si="55"/>
        <v>-1248.2999999999884</v>
      </c>
      <c r="W311" s="60">
        <f t="shared" si="55"/>
        <v>1478.8999999999978</v>
      </c>
      <c r="X311" s="60">
        <f t="shared" si="55"/>
        <v>-2727.1999999999971</v>
      </c>
      <c r="Y311" s="60">
        <f t="shared" si="55"/>
        <v>0</v>
      </c>
      <c r="Z311" s="61">
        <f t="shared" si="55"/>
        <v>0</v>
      </c>
      <c r="AA311" s="65">
        <v>74145.100000000006</v>
      </c>
      <c r="AB311" s="60">
        <v>32047.599999999999</v>
      </c>
      <c r="AC311" s="60">
        <v>42097.5</v>
      </c>
      <c r="AD311" s="60">
        <v>0</v>
      </c>
      <c r="AE311" s="97">
        <v>0</v>
      </c>
      <c r="AF311" s="65"/>
      <c r="AG311" s="60"/>
      <c r="AH311" s="60"/>
      <c r="AI311" s="60"/>
      <c r="AJ311" s="61"/>
      <c r="AK311" s="65">
        <f t="shared" si="56"/>
        <v>74145.100000000006</v>
      </c>
      <c r="AL311" s="60">
        <f t="shared" si="56"/>
        <v>32047.599999999999</v>
      </c>
      <c r="AM311" s="60">
        <f t="shared" si="56"/>
        <v>42097.5</v>
      </c>
      <c r="AN311" s="60">
        <f t="shared" si="56"/>
        <v>0</v>
      </c>
      <c r="AO311" s="61">
        <f t="shared" si="56"/>
        <v>0</v>
      </c>
    </row>
    <row r="312" spans="1:41" ht="13.5" customHeight="1">
      <c r="A312" s="70" t="s">
        <v>57</v>
      </c>
      <c r="B312" s="71">
        <v>9</v>
      </c>
      <c r="C312" s="71">
        <v>5</v>
      </c>
      <c r="D312" s="71">
        <v>80</v>
      </c>
      <c r="E312" s="71" t="s">
        <v>23</v>
      </c>
      <c r="F312" s="71" t="s">
        <v>24</v>
      </c>
      <c r="G312" s="72">
        <v>75393.399999999994</v>
      </c>
      <c r="H312" s="72">
        <v>30568.7</v>
      </c>
      <c r="I312" s="72">
        <v>44824.7</v>
      </c>
      <c r="J312" s="72">
        <v>0</v>
      </c>
      <c r="K312" s="73">
        <v>0</v>
      </c>
      <c r="L312" s="62">
        <v>0</v>
      </c>
      <c r="M312" s="63">
        <v>0</v>
      </c>
      <c r="N312" s="63">
        <v>0</v>
      </c>
      <c r="O312" s="63">
        <v>0</v>
      </c>
      <c r="P312" s="64">
        <v>0</v>
      </c>
      <c r="Q312" s="77">
        <f t="shared" si="53"/>
        <v>75393.399999999994</v>
      </c>
      <c r="R312" s="72">
        <f t="shared" si="53"/>
        <v>30568.7</v>
      </c>
      <c r="S312" s="72">
        <f t="shared" si="53"/>
        <v>44824.7</v>
      </c>
      <c r="T312" s="72">
        <f t="shared" si="53"/>
        <v>0</v>
      </c>
      <c r="U312" s="73">
        <f t="shared" si="53"/>
        <v>0</v>
      </c>
      <c r="V312" s="77">
        <f t="shared" si="55"/>
        <v>-1248.2999999999884</v>
      </c>
      <c r="W312" s="72">
        <f t="shared" si="55"/>
        <v>1478.8999999999978</v>
      </c>
      <c r="X312" s="72">
        <f t="shared" si="55"/>
        <v>-2727.1999999999971</v>
      </c>
      <c r="Y312" s="72">
        <f t="shared" si="55"/>
        <v>0</v>
      </c>
      <c r="Z312" s="73">
        <f t="shared" si="55"/>
        <v>0</v>
      </c>
      <c r="AA312" s="77">
        <v>74145.100000000006</v>
      </c>
      <c r="AB312" s="72">
        <v>32047.599999999999</v>
      </c>
      <c r="AC312" s="72">
        <v>42097.5</v>
      </c>
      <c r="AD312" s="72">
        <v>0</v>
      </c>
      <c r="AE312" s="102">
        <v>0</v>
      </c>
      <c r="AF312" s="77"/>
      <c r="AG312" s="72"/>
      <c r="AH312" s="72"/>
      <c r="AI312" s="72"/>
      <c r="AJ312" s="73"/>
      <c r="AK312" s="77">
        <f t="shared" si="56"/>
        <v>74145.100000000006</v>
      </c>
      <c r="AL312" s="72">
        <f t="shared" si="56"/>
        <v>32047.599999999999</v>
      </c>
      <c r="AM312" s="72">
        <f t="shared" si="56"/>
        <v>42097.5</v>
      </c>
      <c r="AN312" s="72">
        <f t="shared" si="56"/>
        <v>0</v>
      </c>
      <c r="AO312" s="73">
        <f t="shared" si="56"/>
        <v>0</v>
      </c>
    </row>
    <row r="313" spans="1:41" ht="25.5">
      <c r="A313" s="70" t="s">
        <v>161</v>
      </c>
      <c r="B313" s="71">
        <v>9</v>
      </c>
      <c r="C313" s="71">
        <v>5</v>
      </c>
      <c r="D313" s="71">
        <v>80</v>
      </c>
      <c r="E313" s="71">
        <v>3</v>
      </c>
      <c r="F313" s="71" t="s">
        <v>24</v>
      </c>
      <c r="G313" s="72">
        <v>8538</v>
      </c>
      <c r="H313" s="72">
        <v>5715.4</v>
      </c>
      <c r="I313" s="72">
        <v>2822.6</v>
      </c>
      <c r="J313" s="72">
        <v>0</v>
      </c>
      <c r="K313" s="73">
        <v>0</v>
      </c>
      <c r="L313" s="62">
        <v>0</v>
      </c>
      <c r="M313" s="63"/>
      <c r="N313" s="63"/>
      <c r="O313" s="63"/>
      <c r="P313" s="64"/>
      <c r="Q313" s="77">
        <f t="shared" si="53"/>
        <v>8538</v>
      </c>
      <c r="R313" s="72">
        <f t="shared" si="53"/>
        <v>5715.4</v>
      </c>
      <c r="S313" s="72">
        <f t="shared" si="53"/>
        <v>2822.6</v>
      </c>
      <c r="T313" s="72">
        <f t="shared" si="53"/>
        <v>0</v>
      </c>
      <c r="U313" s="73">
        <f t="shared" si="53"/>
        <v>0</v>
      </c>
      <c r="V313" s="77">
        <f t="shared" si="55"/>
        <v>1116.7999999999993</v>
      </c>
      <c r="W313" s="72">
        <f t="shared" si="55"/>
        <v>1116.8000000000002</v>
      </c>
      <c r="X313" s="72">
        <f t="shared" si="55"/>
        <v>0</v>
      </c>
      <c r="Y313" s="72">
        <f t="shared" si="55"/>
        <v>0</v>
      </c>
      <c r="Z313" s="73">
        <f t="shared" si="55"/>
        <v>0</v>
      </c>
      <c r="AA313" s="77">
        <v>9654.7999999999993</v>
      </c>
      <c r="AB313" s="72">
        <v>6832.2</v>
      </c>
      <c r="AC313" s="72">
        <v>2822.6</v>
      </c>
      <c r="AD313" s="72">
        <v>0</v>
      </c>
      <c r="AE313" s="102">
        <v>0</v>
      </c>
      <c r="AF313" s="77"/>
      <c r="AG313" s="72"/>
      <c r="AH313" s="72"/>
      <c r="AI313" s="72"/>
      <c r="AJ313" s="73"/>
      <c r="AK313" s="77">
        <f t="shared" si="56"/>
        <v>9654.7999999999993</v>
      </c>
      <c r="AL313" s="72">
        <f t="shared" si="56"/>
        <v>6832.2</v>
      </c>
      <c r="AM313" s="72">
        <f t="shared" si="56"/>
        <v>2822.6</v>
      </c>
      <c r="AN313" s="72">
        <f t="shared" si="56"/>
        <v>0</v>
      </c>
      <c r="AO313" s="73">
        <f t="shared" si="56"/>
        <v>0</v>
      </c>
    </row>
    <row r="314" spans="1:41" ht="12.75" customHeight="1">
      <c r="A314" s="70" t="s">
        <v>162</v>
      </c>
      <c r="B314" s="71">
        <v>9</v>
      </c>
      <c r="C314" s="71">
        <v>5</v>
      </c>
      <c r="D314" s="71">
        <v>80</v>
      </c>
      <c r="E314" s="71">
        <v>14</v>
      </c>
      <c r="F314" s="71" t="s">
        <v>24</v>
      </c>
      <c r="G314" s="72">
        <v>27280.6</v>
      </c>
      <c r="H314" s="72">
        <v>24853.3</v>
      </c>
      <c r="I314" s="72">
        <v>2427.3000000000002</v>
      </c>
      <c r="J314" s="72">
        <v>0</v>
      </c>
      <c r="K314" s="73">
        <v>0</v>
      </c>
      <c r="L314" s="62">
        <v>0</v>
      </c>
      <c r="M314" s="63"/>
      <c r="N314" s="63"/>
      <c r="O314" s="63"/>
      <c r="P314" s="64"/>
      <c r="Q314" s="77">
        <f t="shared" si="53"/>
        <v>27280.6</v>
      </c>
      <c r="R314" s="72">
        <f t="shared" si="53"/>
        <v>24853.3</v>
      </c>
      <c r="S314" s="72">
        <f t="shared" si="53"/>
        <v>2427.3000000000002</v>
      </c>
      <c r="T314" s="72">
        <f t="shared" si="53"/>
        <v>0</v>
      </c>
      <c r="U314" s="73">
        <f t="shared" si="53"/>
        <v>0</v>
      </c>
      <c r="V314" s="77">
        <f t="shared" si="55"/>
        <v>362.10000000000218</v>
      </c>
      <c r="W314" s="72">
        <f t="shared" si="55"/>
        <v>362.10000000000218</v>
      </c>
      <c r="X314" s="72">
        <f t="shared" si="55"/>
        <v>0</v>
      </c>
      <c r="Y314" s="72">
        <f t="shared" si="55"/>
        <v>0</v>
      </c>
      <c r="Z314" s="73">
        <f t="shared" si="55"/>
        <v>0</v>
      </c>
      <c r="AA314" s="77">
        <v>27642.7</v>
      </c>
      <c r="AB314" s="72">
        <v>25215.4</v>
      </c>
      <c r="AC314" s="72">
        <v>2427.3000000000002</v>
      </c>
      <c r="AD314" s="72">
        <v>0</v>
      </c>
      <c r="AE314" s="102">
        <v>0</v>
      </c>
      <c r="AF314" s="77"/>
      <c r="AG314" s="72"/>
      <c r="AH314" s="72"/>
      <c r="AI314" s="72"/>
      <c r="AJ314" s="73"/>
      <c r="AK314" s="77">
        <f t="shared" si="56"/>
        <v>27642.7</v>
      </c>
      <c r="AL314" s="72">
        <f t="shared" si="56"/>
        <v>25215.4</v>
      </c>
      <c r="AM314" s="72">
        <f t="shared" si="56"/>
        <v>2427.3000000000002</v>
      </c>
      <c r="AN314" s="72">
        <f t="shared" si="56"/>
        <v>0</v>
      </c>
      <c r="AO314" s="73">
        <f t="shared" si="56"/>
        <v>0</v>
      </c>
    </row>
    <row r="315" spans="1:41" ht="38.25">
      <c r="A315" s="70" t="s">
        <v>163</v>
      </c>
      <c r="B315" s="71">
        <v>9</v>
      </c>
      <c r="C315" s="71">
        <v>5</v>
      </c>
      <c r="D315" s="71">
        <v>80</v>
      </c>
      <c r="E315" s="71">
        <v>16</v>
      </c>
      <c r="F315" s="71" t="s">
        <v>24</v>
      </c>
      <c r="G315" s="72">
        <v>39574.800000000003</v>
      </c>
      <c r="H315" s="72">
        <v>0</v>
      </c>
      <c r="I315" s="72">
        <v>39574.800000000003</v>
      </c>
      <c r="J315" s="72">
        <v>0</v>
      </c>
      <c r="K315" s="73">
        <v>0</v>
      </c>
      <c r="L315" s="62">
        <v>0</v>
      </c>
      <c r="M315" s="63"/>
      <c r="N315" s="63"/>
      <c r="O315" s="63"/>
      <c r="P315" s="64"/>
      <c r="Q315" s="77">
        <f t="shared" si="53"/>
        <v>39574.800000000003</v>
      </c>
      <c r="R315" s="72">
        <f t="shared" si="53"/>
        <v>0</v>
      </c>
      <c r="S315" s="72">
        <f t="shared" si="53"/>
        <v>39574.800000000003</v>
      </c>
      <c r="T315" s="72">
        <f t="shared" si="53"/>
        <v>0</v>
      </c>
      <c r="U315" s="73">
        <f t="shared" si="53"/>
        <v>0</v>
      </c>
      <c r="V315" s="77">
        <f t="shared" si="55"/>
        <v>-2727.2000000000044</v>
      </c>
      <c r="W315" s="72">
        <f t="shared" si="55"/>
        <v>0</v>
      </c>
      <c r="X315" s="72">
        <f t="shared" si="55"/>
        <v>-2727.2000000000044</v>
      </c>
      <c r="Y315" s="72">
        <f t="shared" si="55"/>
        <v>0</v>
      </c>
      <c r="Z315" s="73">
        <f t="shared" si="55"/>
        <v>0</v>
      </c>
      <c r="AA315" s="77">
        <v>36847.599999999999</v>
      </c>
      <c r="AB315" s="72">
        <v>0</v>
      </c>
      <c r="AC315" s="72">
        <v>36847.599999999999</v>
      </c>
      <c r="AD315" s="72">
        <v>0</v>
      </c>
      <c r="AE315" s="102">
        <v>0</v>
      </c>
      <c r="AF315" s="77"/>
      <c r="AG315" s="72"/>
      <c r="AH315" s="72"/>
      <c r="AI315" s="72"/>
      <c r="AJ315" s="73"/>
      <c r="AK315" s="77">
        <f t="shared" si="56"/>
        <v>36847.599999999999</v>
      </c>
      <c r="AL315" s="72">
        <f t="shared" si="56"/>
        <v>0</v>
      </c>
      <c r="AM315" s="72">
        <f t="shared" si="56"/>
        <v>36847.599999999999</v>
      </c>
      <c r="AN315" s="72">
        <f t="shared" si="56"/>
        <v>0</v>
      </c>
      <c r="AO315" s="73">
        <f t="shared" si="56"/>
        <v>0</v>
      </c>
    </row>
    <row r="316" spans="1:41" s="57" customFormat="1" ht="13.5" customHeight="1">
      <c r="A316" s="58" t="s">
        <v>61</v>
      </c>
      <c r="B316" s="59">
        <v>9</v>
      </c>
      <c r="C316" s="59">
        <v>6</v>
      </c>
      <c r="D316" s="59" t="s">
        <v>24</v>
      </c>
      <c r="E316" s="59" t="s">
        <v>23</v>
      </c>
      <c r="F316" s="59" t="s">
        <v>24</v>
      </c>
      <c r="G316" s="60">
        <v>251661.4</v>
      </c>
      <c r="H316" s="60">
        <v>131035.9</v>
      </c>
      <c r="I316" s="60">
        <v>1350.9</v>
      </c>
      <c r="J316" s="60">
        <v>0</v>
      </c>
      <c r="K316" s="61">
        <v>119274.6</v>
      </c>
      <c r="L316" s="62">
        <v>0</v>
      </c>
      <c r="M316" s="50">
        <v>0</v>
      </c>
      <c r="N316" s="50">
        <v>0</v>
      </c>
      <c r="O316" s="50">
        <v>0</v>
      </c>
      <c r="P316" s="51">
        <v>0</v>
      </c>
      <c r="Q316" s="65">
        <f t="shared" si="53"/>
        <v>251661.4</v>
      </c>
      <c r="R316" s="60">
        <f t="shared" si="53"/>
        <v>131035.9</v>
      </c>
      <c r="S316" s="60">
        <f t="shared" si="53"/>
        <v>1350.9</v>
      </c>
      <c r="T316" s="60">
        <f t="shared" si="53"/>
        <v>0</v>
      </c>
      <c r="U316" s="61">
        <f t="shared" si="53"/>
        <v>119274.6</v>
      </c>
      <c r="V316" s="65">
        <f t="shared" si="55"/>
        <v>94922.4</v>
      </c>
      <c r="W316" s="60">
        <f t="shared" si="55"/>
        <v>69995</v>
      </c>
      <c r="X316" s="60">
        <f t="shared" si="55"/>
        <v>24927.399999999998</v>
      </c>
      <c r="Y316" s="60">
        <f t="shared" si="55"/>
        <v>0</v>
      </c>
      <c r="Z316" s="61">
        <f t="shared" si="55"/>
        <v>0</v>
      </c>
      <c r="AA316" s="200">
        <v>346583.8</v>
      </c>
      <c r="AB316" s="201">
        <v>201030.9</v>
      </c>
      <c r="AC316" s="201">
        <v>26278.3</v>
      </c>
      <c r="AD316" s="201">
        <v>0</v>
      </c>
      <c r="AE316" s="202">
        <v>119274.6</v>
      </c>
      <c r="AF316" s="200"/>
      <c r="AG316" s="201"/>
      <c r="AH316" s="201"/>
      <c r="AI316" s="201"/>
      <c r="AJ316" s="203"/>
      <c r="AK316" s="200">
        <f t="shared" si="56"/>
        <v>346583.8</v>
      </c>
      <c r="AL316" s="201">
        <f t="shared" si="56"/>
        <v>201030.9</v>
      </c>
      <c r="AM316" s="201">
        <f t="shared" si="56"/>
        <v>26278.3</v>
      </c>
      <c r="AN316" s="201">
        <f t="shared" si="56"/>
        <v>0</v>
      </c>
      <c r="AO316" s="203">
        <f t="shared" si="56"/>
        <v>119274.6</v>
      </c>
    </row>
    <row r="317" spans="1:41" ht="13.5" customHeight="1">
      <c r="A317" s="70" t="s">
        <v>57</v>
      </c>
      <c r="B317" s="71">
        <v>9</v>
      </c>
      <c r="C317" s="71">
        <v>6</v>
      </c>
      <c r="D317" s="71">
        <v>80</v>
      </c>
      <c r="E317" s="71" t="s">
        <v>23</v>
      </c>
      <c r="F317" s="71" t="s">
        <v>24</v>
      </c>
      <c r="G317" s="72">
        <v>251661.4</v>
      </c>
      <c r="H317" s="72">
        <v>131035.9</v>
      </c>
      <c r="I317" s="72">
        <v>1350.9</v>
      </c>
      <c r="J317" s="72">
        <v>0</v>
      </c>
      <c r="K317" s="73">
        <v>119274.6</v>
      </c>
      <c r="L317" s="62">
        <v>0</v>
      </c>
      <c r="M317" s="63">
        <v>0</v>
      </c>
      <c r="N317" s="63">
        <v>0</v>
      </c>
      <c r="O317" s="63">
        <v>0</v>
      </c>
      <c r="P317" s="64">
        <v>0</v>
      </c>
      <c r="Q317" s="77">
        <f t="shared" ref="Q317:U368" si="57">G317+L317</f>
        <v>251661.4</v>
      </c>
      <c r="R317" s="72">
        <f t="shared" si="57"/>
        <v>131035.9</v>
      </c>
      <c r="S317" s="72">
        <f t="shared" si="57"/>
        <v>1350.9</v>
      </c>
      <c r="T317" s="72">
        <f t="shared" si="57"/>
        <v>0</v>
      </c>
      <c r="U317" s="73">
        <f t="shared" si="57"/>
        <v>119274.6</v>
      </c>
      <c r="V317" s="77">
        <f t="shared" si="55"/>
        <v>94922.4</v>
      </c>
      <c r="W317" s="72">
        <f t="shared" si="55"/>
        <v>69995</v>
      </c>
      <c r="X317" s="72">
        <f t="shared" si="55"/>
        <v>24927.399999999998</v>
      </c>
      <c r="Y317" s="72">
        <f t="shared" si="55"/>
        <v>0</v>
      </c>
      <c r="Z317" s="73">
        <f t="shared" si="55"/>
        <v>0</v>
      </c>
      <c r="AA317" s="204">
        <v>346583.8</v>
      </c>
      <c r="AB317" s="205">
        <v>201030.9</v>
      </c>
      <c r="AC317" s="205">
        <v>26278.3</v>
      </c>
      <c r="AD317" s="205">
        <v>0</v>
      </c>
      <c r="AE317" s="206">
        <v>119274.6</v>
      </c>
      <c r="AF317" s="204"/>
      <c r="AG317" s="205"/>
      <c r="AH317" s="205"/>
      <c r="AI317" s="205"/>
      <c r="AJ317" s="207"/>
      <c r="AK317" s="204">
        <f t="shared" si="56"/>
        <v>346583.8</v>
      </c>
      <c r="AL317" s="205">
        <f t="shared" si="56"/>
        <v>201030.9</v>
      </c>
      <c r="AM317" s="205">
        <f t="shared" si="56"/>
        <v>26278.3</v>
      </c>
      <c r="AN317" s="205">
        <f t="shared" si="56"/>
        <v>0</v>
      </c>
      <c r="AO317" s="207">
        <f t="shared" si="56"/>
        <v>119274.6</v>
      </c>
    </row>
    <row r="318" spans="1:41" ht="25.5">
      <c r="A318" s="70" t="s">
        <v>62</v>
      </c>
      <c r="B318" s="71">
        <v>9</v>
      </c>
      <c r="C318" s="71">
        <v>6</v>
      </c>
      <c r="D318" s="71">
        <v>80</v>
      </c>
      <c r="E318" s="71">
        <v>18</v>
      </c>
      <c r="F318" s="71" t="s">
        <v>24</v>
      </c>
      <c r="G318" s="72">
        <v>180994</v>
      </c>
      <c r="H318" s="72">
        <v>127035.9</v>
      </c>
      <c r="I318" s="72">
        <v>1350.9</v>
      </c>
      <c r="J318" s="72">
        <v>0</v>
      </c>
      <c r="K318" s="73">
        <v>52607.199999999997</v>
      </c>
      <c r="L318" s="62">
        <v>0</v>
      </c>
      <c r="M318" s="63"/>
      <c r="N318" s="63"/>
      <c r="O318" s="63"/>
      <c r="P318" s="64"/>
      <c r="Q318" s="77">
        <f t="shared" si="57"/>
        <v>180994</v>
      </c>
      <c r="R318" s="72">
        <f t="shared" si="57"/>
        <v>127035.9</v>
      </c>
      <c r="S318" s="72">
        <f t="shared" si="57"/>
        <v>1350.9</v>
      </c>
      <c r="T318" s="72">
        <f t="shared" si="57"/>
        <v>0</v>
      </c>
      <c r="U318" s="73">
        <f t="shared" si="57"/>
        <v>52607.199999999997</v>
      </c>
      <c r="V318" s="77">
        <f t="shared" si="55"/>
        <v>14114.299999999988</v>
      </c>
      <c r="W318" s="72">
        <f t="shared" si="55"/>
        <v>435.30000000000291</v>
      </c>
      <c r="X318" s="72">
        <f t="shared" si="55"/>
        <v>13679</v>
      </c>
      <c r="Y318" s="72">
        <f t="shared" si="55"/>
        <v>0</v>
      </c>
      <c r="Z318" s="73">
        <f t="shared" si="55"/>
        <v>0</v>
      </c>
      <c r="AA318" s="204">
        <v>195108.3</v>
      </c>
      <c r="AB318" s="205">
        <v>127471.2</v>
      </c>
      <c r="AC318" s="205">
        <v>15029.9</v>
      </c>
      <c r="AD318" s="205">
        <v>0</v>
      </c>
      <c r="AE318" s="206">
        <v>52607.199999999997</v>
      </c>
      <c r="AF318" s="204"/>
      <c r="AG318" s="205"/>
      <c r="AH318" s="205"/>
      <c r="AI318" s="205"/>
      <c r="AJ318" s="207"/>
      <c r="AK318" s="204">
        <f t="shared" si="56"/>
        <v>195108.3</v>
      </c>
      <c r="AL318" s="205">
        <f t="shared" si="56"/>
        <v>127471.2</v>
      </c>
      <c r="AM318" s="205">
        <f t="shared" si="56"/>
        <v>15029.9</v>
      </c>
      <c r="AN318" s="205">
        <f t="shared" si="56"/>
        <v>0</v>
      </c>
      <c r="AO318" s="207">
        <f t="shared" si="56"/>
        <v>52607.199999999997</v>
      </c>
    </row>
    <row r="319" spans="1:41" ht="38.25">
      <c r="A319" s="70" t="s">
        <v>164</v>
      </c>
      <c r="B319" s="71">
        <v>9</v>
      </c>
      <c r="C319" s="71">
        <v>6</v>
      </c>
      <c r="D319" s="71">
        <v>80</v>
      </c>
      <c r="E319" s="71">
        <v>19</v>
      </c>
      <c r="F319" s="71" t="s">
        <v>24</v>
      </c>
      <c r="G319" s="72">
        <v>70667.399999999994</v>
      </c>
      <c r="H319" s="72">
        <v>4000</v>
      </c>
      <c r="I319" s="72">
        <v>0</v>
      </c>
      <c r="J319" s="72">
        <v>0</v>
      </c>
      <c r="K319" s="73">
        <v>66667.399999999994</v>
      </c>
      <c r="L319" s="62">
        <v>0</v>
      </c>
      <c r="M319" s="63"/>
      <c r="N319" s="63"/>
      <c r="O319" s="63"/>
      <c r="P319" s="64"/>
      <c r="Q319" s="77">
        <f t="shared" si="57"/>
        <v>70667.399999999994</v>
      </c>
      <c r="R319" s="72">
        <f t="shared" si="57"/>
        <v>4000</v>
      </c>
      <c r="S319" s="72">
        <f t="shared" si="57"/>
        <v>0</v>
      </c>
      <c r="T319" s="72">
        <f t="shared" si="57"/>
        <v>0</v>
      </c>
      <c r="U319" s="73">
        <f t="shared" si="57"/>
        <v>66667.399999999994</v>
      </c>
      <c r="V319" s="77">
        <f t="shared" si="55"/>
        <v>80808.100000000006</v>
      </c>
      <c r="W319" s="72">
        <f t="shared" si="55"/>
        <v>69559.7</v>
      </c>
      <c r="X319" s="72">
        <f t="shared" si="55"/>
        <v>11248.4</v>
      </c>
      <c r="Y319" s="72">
        <f t="shared" si="55"/>
        <v>0</v>
      </c>
      <c r="Z319" s="73">
        <f t="shared" si="55"/>
        <v>0</v>
      </c>
      <c r="AA319" s="204">
        <v>151475.5</v>
      </c>
      <c r="AB319" s="205">
        <v>73559.7</v>
      </c>
      <c r="AC319" s="205">
        <v>11248.4</v>
      </c>
      <c r="AD319" s="205">
        <v>0</v>
      </c>
      <c r="AE319" s="206">
        <v>66667.399999999994</v>
      </c>
      <c r="AF319" s="204"/>
      <c r="AG319" s="205"/>
      <c r="AH319" s="205"/>
      <c r="AI319" s="205"/>
      <c r="AJ319" s="207"/>
      <c r="AK319" s="204">
        <f t="shared" si="56"/>
        <v>151475.5</v>
      </c>
      <c r="AL319" s="205">
        <f t="shared" si="56"/>
        <v>73559.7</v>
      </c>
      <c r="AM319" s="205">
        <f t="shared" si="56"/>
        <v>11248.4</v>
      </c>
      <c r="AN319" s="205">
        <f t="shared" si="56"/>
        <v>0</v>
      </c>
      <c r="AO319" s="207">
        <f t="shared" si="56"/>
        <v>66667.399999999994</v>
      </c>
    </row>
    <row r="320" spans="1:41" s="57" customFormat="1" ht="12.75" customHeight="1">
      <c r="A320" s="58" t="s">
        <v>83</v>
      </c>
      <c r="B320" s="59">
        <v>9</v>
      </c>
      <c r="C320" s="59">
        <v>10</v>
      </c>
      <c r="D320" s="59" t="s">
        <v>24</v>
      </c>
      <c r="E320" s="59" t="s">
        <v>23</v>
      </c>
      <c r="F320" s="59" t="s">
        <v>24</v>
      </c>
      <c r="G320" s="60">
        <v>9471.6</v>
      </c>
      <c r="H320" s="60">
        <v>9371.5</v>
      </c>
      <c r="I320" s="60">
        <v>100.1</v>
      </c>
      <c r="J320" s="60">
        <v>0</v>
      </c>
      <c r="K320" s="61">
        <v>0</v>
      </c>
      <c r="L320" s="62">
        <v>0</v>
      </c>
      <c r="M320" s="50">
        <v>0</v>
      </c>
      <c r="N320" s="50">
        <v>0</v>
      </c>
      <c r="O320" s="50">
        <v>0</v>
      </c>
      <c r="P320" s="51">
        <v>0</v>
      </c>
      <c r="Q320" s="65">
        <f t="shared" si="57"/>
        <v>9471.6</v>
      </c>
      <c r="R320" s="60">
        <f t="shared" si="57"/>
        <v>9371.5</v>
      </c>
      <c r="S320" s="60">
        <f t="shared" si="57"/>
        <v>100.1</v>
      </c>
      <c r="T320" s="60">
        <f t="shared" si="57"/>
        <v>0</v>
      </c>
      <c r="U320" s="61">
        <f t="shared" si="57"/>
        <v>0</v>
      </c>
      <c r="V320" s="65">
        <f t="shared" si="55"/>
        <v>145</v>
      </c>
      <c r="W320" s="60">
        <f t="shared" si="55"/>
        <v>145</v>
      </c>
      <c r="X320" s="60">
        <f t="shared" si="55"/>
        <v>0</v>
      </c>
      <c r="Y320" s="60">
        <f t="shared" si="55"/>
        <v>0</v>
      </c>
      <c r="Z320" s="61">
        <f t="shared" si="55"/>
        <v>0</v>
      </c>
      <c r="AA320" s="65">
        <v>9616.6</v>
      </c>
      <c r="AB320" s="60">
        <v>9516.5</v>
      </c>
      <c r="AC320" s="60">
        <v>100.1</v>
      </c>
      <c r="AD320" s="60">
        <v>0</v>
      </c>
      <c r="AE320" s="97">
        <v>0</v>
      </c>
      <c r="AF320" s="65"/>
      <c r="AG320" s="60"/>
      <c r="AH320" s="60"/>
      <c r="AI320" s="60"/>
      <c r="AJ320" s="61"/>
      <c r="AK320" s="65">
        <f t="shared" si="56"/>
        <v>9616.6</v>
      </c>
      <c r="AL320" s="60">
        <f t="shared" si="56"/>
        <v>9516.5</v>
      </c>
      <c r="AM320" s="60">
        <f t="shared" si="56"/>
        <v>100.1</v>
      </c>
      <c r="AN320" s="60">
        <f t="shared" si="56"/>
        <v>0</v>
      </c>
      <c r="AO320" s="61">
        <f t="shared" si="56"/>
        <v>0</v>
      </c>
    </row>
    <row r="321" spans="1:41" ht="12.75" customHeight="1">
      <c r="A321" s="70" t="s">
        <v>57</v>
      </c>
      <c r="B321" s="71">
        <v>9</v>
      </c>
      <c r="C321" s="71">
        <v>10</v>
      </c>
      <c r="D321" s="71">
        <v>80</v>
      </c>
      <c r="E321" s="71" t="s">
        <v>23</v>
      </c>
      <c r="F321" s="71" t="s">
        <v>24</v>
      </c>
      <c r="G321" s="72">
        <v>9471.6</v>
      </c>
      <c r="H321" s="72">
        <v>9371.5</v>
      </c>
      <c r="I321" s="72">
        <v>100.1</v>
      </c>
      <c r="J321" s="72">
        <v>0</v>
      </c>
      <c r="K321" s="73">
        <v>0</v>
      </c>
      <c r="L321" s="62">
        <v>0</v>
      </c>
      <c r="M321" s="63">
        <v>0</v>
      </c>
      <c r="N321" s="63">
        <v>0</v>
      </c>
      <c r="O321" s="63">
        <v>0</v>
      </c>
      <c r="P321" s="64">
        <v>0</v>
      </c>
      <c r="Q321" s="77">
        <f t="shared" si="57"/>
        <v>9471.6</v>
      </c>
      <c r="R321" s="72">
        <f t="shared" si="57"/>
        <v>9371.5</v>
      </c>
      <c r="S321" s="72">
        <f t="shared" si="57"/>
        <v>100.1</v>
      </c>
      <c r="T321" s="72">
        <f t="shared" si="57"/>
        <v>0</v>
      </c>
      <c r="U321" s="73">
        <f t="shared" si="57"/>
        <v>0</v>
      </c>
      <c r="V321" s="77">
        <f t="shared" si="55"/>
        <v>145</v>
      </c>
      <c r="W321" s="72">
        <f t="shared" si="55"/>
        <v>145</v>
      </c>
      <c r="X321" s="72">
        <f t="shared" si="55"/>
        <v>0</v>
      </c>
      <c r="Y321" s="72">
        <f t="shared" si="55"/>
        <v>0</v>
      </c>
      <c r="Z321" s="73">
        <f t="shared" si="55"/>
        <v>0</v>
      </c>
      <c r="AA321" s="77">
        <v>9616.6</v>
      </c>
      <c r="AB321" s="72">
        <v>9516.5</v>
      </c>
      <c r="AC321" s="72">
        <v>100.1</v>
      </c>
      <c r="AD321" s="72">
        <v>0</v>
      </c>
      <c r="AE321" s="102">
        <v>0</v>
      </c>
      <c r="AF321" s="77"/>
      <c r="AG321" s="72"/>
      <c r="AH321" s="72"/>
      <c r="AI321" s="72"/>
      <c r="AJ321" s="73"/>
      <c r="AK321" s="77">
        <f t="shared" si="56"/>
        <v>9616.6</v>
      </c>
      <c r="AL321" s="72">
        <f t="shared" si="56"/>
        <v>9516.5</v>
      </c>
      <c r="AM321" s="72">
        <f t="shared" si="56"/>
        <v>100.1</v>
      </c>
      <c r="AN321" s="72">
        <f t="shared" si="56"/>
        <v>0</v>
      </c>
      <c r="AO321" s="73">
        <f t="shared" si="56"/>
        <v>0</v>
      </c>
    </row>
    <row r="322" spans="1:41" ht="13.5" customHeight="1">
      <c r="A322" s="70" t="s">
        <v>165</v>
      </c>
      <c r="B322" s="71">
        <v>9</v>
      </c>
      <c r="C322" s="71">
        <v>10</v>
      </c>
      <c r="D322" s="71">
        <v>80</v>
      </c>
      <c r="E322" s="71">
        <v>1</v>
      </c>
      <c r="F322" s="71" t="s">
        <v>24</v>
      </c>
      <c r="G322" s="72">
        <v>9471.6</v>
      </c>
      <c r="H322" s="72">
        <v>9371.5</v>
      </c>
      <c r="I322" s="72">
        <v>100.1</v>
      </c>
      <c r="J322" s="72">
        <v>0</v>
      </c>
      <c r="K322" s="73">
        <v>0</v>
      </c>
      <c r="L322" s="62">
        <v>0</v>
      </c>
      <c r="M322" s="63"/>
      <c r="N322" s="63"/>
      <c r="O322" s="63"/>
      <c r="P322" s="64"/>
      <c r="Q322" s="77">
        <f t="shared" si="57"/>
        <v>9471.6</v>
      </c>
      <c r="R322" s="72">
        <f t="shared" si="57"/>
        <v>9371.5</v>
      </c>
      <c r="S322" s="72">
        <f t="shared" si="57"/>
        <v>100.1</v>
      </c>
      <c r="T322" s="72">
        <f t="shared" si="57"/>
        <v>0</v>
      </c>
      <c r="U322" s="73">
        <f t="shared" si="57"/>
        <v>0</v>
      </c>
      <c r="V322" s="77">
        <f t="shared" si="55"/>
        <v>145</v>
      </c>
      <c r="W322" s="72">
        <f t="shared" si="55"/>
        <v>145</v>
      </c>
      <c r="X322" s="72">
        <f t="shared" si="55"/>
        <v>0</v>
      </c>
      <c r="Y322" s="72">
        <f t="shared" si="55"/>
        <v>0</v>
      </c>
      <c r="Z322" s="73">
        <f t="shared" si="55"/>
        <v>0</v>
      </c>
      <c r="AA322" s="77">
        <v>9616.6</v>
      </c>
      <c r="AB322" s="72">
        <v>9516.5</v>
      </c>
      <c r="AC322" s="72">
        <v>100.1</v>
      </c>
      <c r="AD322" s="72">
        <v>0</v>
      </c>
      <c r="AE322" s="102">
        <v>0</v>
      </c>
      <c r="AF322" s="77"/>
      <c r="AG322" s="72"/>
      <c r="AH322" s="72"/>
      <c r="AI322" s="72"/>
      <c r="AJ322" s="73"/>
      <c r="AK322" s="77">
        <f t="shared" si="56"/>
        <v>9616.6</v>
      </c>
      <c r="AL322" s="72">
        <f t="shared" si="56"/>
        <v>9516.5</v>
      </c>
      <c r="AM322" s="72">
        <f t="shared" si="56"/>
        <v>100.1</v>
      </c>
      <c r="AN322" s="72">
        <f t="shared" si="56"/>
        <v>0</v>
      </c>
      <c r="AO322" s="73">
        <f t="shared" si="56"/>
        <v>0</v>
      </c>
    </row>
    <row r="323" spans="1:41" s="57" customFormat="1" ht="14.25" customHeight="1">
      <c r="A323" s="58" t="s">
        <v>123</v>
      </c>
      <c r="B323" s="59">
        <v>10</v>
      </c>
      <c r="C323" s="59" t="s">
        <v>23</v>
      </c>
      <c r="D323" s="59" t="s">
        <v>24</v>
      </c>
      <c r="E323" s="59" t="s">
        <v>23</v>
      </c>
      <c r="F323" s="59" t="s">
        <v>24</v>
      </c>
      <c r="G323" s="60">
        <v>12821.1</v>
      </c>
      <c r="H323" s="60">
        <v>12821.1</v>
      </c>
      <c r="I323" s="60">
        <v>0</v>
      </c>
      <c r="J323" s="60">
        <v>0</v>
      </c>
      <c r="K323" s="61">
        <v>0</v>
      </c>
      <c r="L323" s="62">
        <v>0</v>
      </c>
      <c r="M323" s="50">
        <v>0</v>
      </c>
      <c r="N323" s="50">
        <v>0</v>
      </c>
      <c r="O323" s="50">
        <v>0</v>
      </c>
      <c r="P323" s="51">
        <v>0</v>
      </c>
      <c r="Q323" s="65">
        <f t="shared" si="57"/>
        <v>12821.1</v>
      </c>
      <c r="R323" s="60">
        <f t="shared" si="57"/>
        <v>12821.1</v>
      </c>
      <c r="S323" s="60">
        <f t="shared" si="57"/>
        <v>0</v>
      </c>
      <c r="T323" s="60">
        <f t="shared" si="57"/>
        <v>0</v>
      </c>
      <c r="U323" s="61">
        <f t="shared" si="57"/>
        <v>0</v>
      </c>
      <c r="V323" s="65">
        <f t="shared" si="55"/>
        <v>0</v>
      </c>
      <c r="W323" s="60">
        <f t="shared" si="55"/>
        <v>0</v>
      </c>
      <c r="X323" s="60">
        <f t="shared" si="55"/>
        <v>0</v>
      </c>
      <c r="Y323" s="60">
        <f t="shared" si="55"/>
        <v>0</v>
      </c>
      <c r="Z323" s="61">
        <f t="shared" si="55"/>
        <v>0</v>
      </c>
      <c r="AA323" s="65">
        <v>12821.1</v>
      </c>
      <c r="AB323" s="60">
        <v>12821.1</v>
      </c>
      <c r="AC323" s="60">
        <v>0</v>
      </c>
      <c r="AD323" s="60">
        <v>0</v>
      </c>
      <c r="AE323" s="97">
        <v>0</v>
      </c>
      <c r="AF323" s="65"/>
      <c r="AG323" s="60"/>
      <c r="AH323" s="60"/>
      <c r="AI323" s="60"/>
      <c r="AJ323" s="61"/>
      <c r="AK323" s="65">
        <f t="shared" si="56"/>
        <v>12821.1</v>
      </c>
      <c r="AL323" s="60">
        <f t="shared" si="56"/>
        <v>12821.1</v>
      </c>
      <c r="AM323" s="60">
        <f t="shared" si="56"/>
        <v>0</v>
      </c>
      <c r="AN323" s="60">
        <f t="shared" si="56"/>
        <v>0</v>
      </c>
      <c r="AO323" s="61">
        <f t="shared" si="56"/>
        <v>0</v>
      </c>
    </row>
    <row r="324" spans="1:41" ht="12.75" customHeight="1">
      <c r="A324" s="70" t="s">
        <v>26</v>
      </c>
      <c r="B324" s="71">
        <v>10</v>
      </c>
      <c r="C324" s="71" t="s">
        <v>23</v>
      </c>
      <c r="D324" s="71" t="s">
        <v>24</v>
      </c>
      <c r="E324" s="71" t="s">
        <v>23</v>
      </c>
      <c r="F324" s="71">
        <v>100</v>
      </c>
      <c r="G324" s="72">
        <v>12821.1</v>
      </c>
      <c r="H324" s="72">
        <v>12821.1</v>
      </c>
      <c r="I324" s="72">
        <v>0</v>
      </c>
      <c r="J324" s="72">
        <v>0</v>
      </c>
      <c r="K324" s="73">
        <v>0</v>
      </c>
      <c r="L324" s="62">
        <v>0</v>
      </c>
      <c r="M324" s="63"/>
      <c r="N324" s="63"/>
      <c r="O324" s="63"/>
      <c r="P324" s="64"/>
      <c r="Q324" s="77">
        <f t="shared" si="57"/>
        <v>12821.1</v>
      </c>
      <c r="R324" s="72">
        <f t="shared" si="57"/>
        <v>12821.1</v>
      </c>
      <c r="S324" s="72">
        <f t="shared" si="57"/>
        <v>0</v>
      </c>
      <c r="T324" s="72">
        <f t="shared" si="57"/>
        <v>0</v>
      </c>
      <c r="U324" s="73">
        <f t="shared" si="57"/>
        <v>0</v>
      </c>
      <c r="V324" s="77">
        <f t="shared" si="55"/>
        <v>0</v>
      </c>
      <c r="W324" s="72">
        <f t="shared" si="55"/>
        <v>0</v>
      </c>
      <c r="X324" s="72">
        <f t="shared" si="55"/>
        <v>0</v>
      </c>
      <c r="Y324" s="72">
        <f t="shared" si="55"/>
        <v>0</v>
      </c>
      <c r="Z324" s="73">
        <f t="shared" si="55"/>
        <v>0</v>
      </c>
      <c r="AA324" s="77">
        <v>12821.1</v>
      </c>
      <c r="AB324" s="72">
        <v>12821.1</v>
      </c>
      <c r="AC324" s="72">
        <v>0</v>
      </c>
      <c r="AD324" s="72">
        <v>0</v>
      </c>
      <c r="AE324" s="102">
        <v>0</v>
      </c>
      <c r="AF324" s="77"/>
      <c r="AG324" s="72"/>
      <c r="AH324" s="72"/>
      <c r="AI324" s="72"/>
      <c r="AJ324" s="73"/>
      <c r="AK324" s="77">
        <f t="shared" si="56"/>
        <v>12821.1</v>
      </c>
      <c r="AL324" s="72">
        <f t="shared" si="56"/>
        <v>12821.1</v>
      </c>
      <c r="AM324" s="72">
        <f t="shared" si="56"/>
        <v>0</v>
      </c>
      <c r="AN324" s="72">
        <f t="shared" si="56"/>
        <v>0</v>
      </c>
      <c r="AO324" s="73">
        <f t="shared" si="56"/>
        <v>0</v>
      </c>
    </row>
    <row r="325" spans="1:41" s="57" customFormat="1" ht="38.25">
      <c r="A325" s="58" t="s">
        <v>124</v>
      </c>
      <c r="B325" s="59">
        <v>10</v>
      </c>
      <c r="C325" s="59">
        <v>11</v>
      </c>
      <c r="D325" s="59" t="s">
        <v>24</v>
      </c>
      <c r="E325" s="59" t="s">
        <v>23</v>
      </c>
      <c r="F325" s="59" t="s">
        <v>24</v>
      </c>
      <c r="G325" s="60">
        <v>12821.1</v>
      </c>
      <c r="H325" s="60">
        <v>12821.1</v>
      </c>
      <c r="I325" s="60">
        <v>0</v>
      </c>
      <c r="J325" s="60">
        <v>0</v>
      </c>
      <c r="K325" s="61">
        <v>0</v>
      </c>
      <c r="L325" s="62">
        <v>0</v>
      </c>
      <c r="M325" s="50">
        <v>0</v>
      </c>
      <c r="N325" s="50">
        <v>0</v>
      </c>
      <c r="O325" s="50">
        <v>0</v>
      </c>
      <c r="P325" s="51">
        <v>0</v>
      </c>
      <c r="Q325" s="65">
        <f t="shared" si="57"/>
        <v>12821.1</v>
      </c>
      <c r="R325" s="60">
        <f t="shared" si="57"/>
        <v>12821.1</v>
      </c>
      <c r="S325" s="60">
        <f t="shared" si="57"/>
        <v>0</v>
      </c>
      <c r="T325" s="60">
        <f t="shared" si="57"/>
        <v>0</v>
      </c>
      <c r="U325" s="61">
        <f t="shared" si="57"/>
        <v>0</v>
      </c>
      <c r="V325" s="65">
        <f t="shared" si="55"/>
        <v>0</v>
      </c>
      <c r="W325" s="60">
        <f t="shared" si="55"/>
        <v>0</v>
      </c>
      <c r="X325" s="60">
        <f t="shared" si="55"/>
        <v>0</v>
      </c>
      <c r="Y325" s="60">
        <f t="shared" si="55"/>
        <v>0</v>
      </c>
      <c r="Z325" s="61">
        <f t="shared" si="55"/>
        <v>0</v>
      </c>
      <c r="AA325" s="65">
        <v>12821.1</v>
      </c>
      <c r="AB325" s="60">
        <v>12821.1</v>
      </c>
      <c r="AC325" s="60">
        <v>0</v>
      </c>
      <c r="AD325" s="60">
        <v>0</v>
      </c>
      <c r="AE325" s="97">
        <v>0</v>
      </c>
      <c r="AF325" s="65"/>
      <c r="AG325" s="60"/>
      <c r="AH325" s="60"/>
      <c r="AI325" s="60"/>
      <c r="AJ325" s="61"/>
      <c r="AK325" s="65">
        <f t="shared" si="56"/>
        <v>12821.1</v>
      </c>
      <c r="AL325" s="60">
        <f t="shared" si="56"/>
        <v>12821.1</v>
      </c>
      <c r="AM325" s="60">
        <f t="shared" si="56"/>
        <v>0</v>
      </c>
      <c r="AN325" s="60">
        <f t="shared" si="56"/>
        <v>0</v>
      </c>
      <c r="AO325" s="61">
        <f t="shared" si="56"/>
        <v>0</v>
      </c>
    </row>
    <row r="326" spans="1:41" ht="13.5" customHeight="1">
      <c r="A326" s="70" t="s">
        <v>125</v>
      </c>
      <c r="B326" s="71">
        <v>10</v>
      </c>
      <c r="C326" s="71">
        <v>11</v>
      </c>
      <c r="D326" s="71">
        <v>90</v>
      </c>
      <c r="E326" s="71" t="s">
        <v>23</v>
      </c>
      <c r="F326" s="71" t="s">
        <v>24</v>
      </c>
      <c r="G326" s="72">
        <v>12821.1</v>
      </c>
      <c r="H326" s="72">
        <v>12821.1</v>
      </c>
      <c r="I326" s="72">
        <v>0</v>
      </c>
      <c r="J326" s="72">
        <v>0</v>
      </c>
      <c r="K326" s="73">
        <v>0</v>
      </c>
      <c r="L326" s="62">
        <v>0</v>
      </c>
      <c r="M326" s="63">
        <v>0</v>
      </c>
      <c r="N326" s="63">
        <v>0</v>
      </c>
      <c r="O326" s="63">
        <v>0</v>
      </c>
      <c r="P326" s="64">
        <v>0</v>
      </c>
      <c r="Q326" s="77">
        <f t="shared" si="57"/>
        <v>12821.1</v>
      </c>
      <c r="R326" s="72">
        <f t="shared" si="57"/>
        <v>12821.1</v>
      </c>
      <c r="S326" s="72">
        <f t="shared" si="57"/>
        <v>0</v>
      </c>
      <c r="T326" s="72">
        <f t="shared" si="57"/>
        <v>0</v>
      </c>
      <c r="U326" s="73">
        <f t="shared" si="57"/>
        <v>0</v>
      </c>
      <c r="V326" s="77">
        <f t="shared" si="55"/>
        <v>0</v>
      </c>
      <c r="W326" s="72">
        <f t="shared" si="55"/>
        <v>0</v>
      </c>
      <c r="X326" s="72">
        <f t="shared" si="55"/>
        <v>0</v>
      </c>
      <c r="Y326" s="72">
        <f t="shared" si="55"/>
        <v>0</v>
      </c>
      <c r="Z326" s="73">
        <f t="shared" si="55"/>
        <v>0</v>
      </c>
      <c r="AA326" s="77">
        <v>12821.1</v>
      </c>
      <c r="AB326" s="72">
        <v>12821.1</v>
      </c>
      <c r="AC326" s="72">
        <v>0</v>
      </c>
      <c r="AD326" s="72">
        <v>0</v>
      </c>
      <c r="AE326" s="102">
        <v>0</v>
      </c>
      <c r="AF326" s="77"/>
      <c r="AG326" s="72"/>
      <c r="AH326" s="72"/>
      <c r="AI326" s="72"/>
      <c r="AJ326" s="73"/>
      <c r="AK326" s="77">
        <f t="shared" si="56"/>
        <v>12821.1</v>
      </c>
      <c r="AL326" s="72">
        <f t="shared" si="56"/>
        <v>12821.1</v>
      </c>
      <c r="AM326" s="72">
        <f t="shared" si="56"/>
        <v>0</v>
      </c>
      <c r="AN326" s="72">
        <f t="shared" si="56"/>
        <v>0</v>
      </c>
      <c r="AO326" s="73">
        <f t="shared" si="56"/>
        <v>0</v>
      </c>
    </row>
    <row r="327" spans="1:41" ht="27.75" customHeight="1">
      <c r="A327" s="70" t="s">
        <v>126</v>
      </c>
      <c r="B327" s="71">
        <v>10</v>
      </c>
      <c r="C327" s="71">
        <v>11</v>
      </c>
      <c r="D327" s="71">
        <v>90</v>
      </c>
      <c r="E327" s="71">
        <v>19</v>
      </c>
      <c r="F327" s="71" t="s">
        <v>24</v>
      </c>
      <c r="G327" s="72">
        <v>12821.1</v>
      </c>
      <c r="H327" s="72">
        <v>12821.1</v>
      </c>
      <c r="I327" s="72">
        <v>0</v>
      </c>
      <c r="J327" s="72">
        <v>0</v>
      </c>
      <c r="K327" s="73">
        <v>0</v>
      </c>
      <c r="L327" s="62">
        <v>0</v>
      </c>
      <c r="M327" s="63"/>
      <c r="N327" s="63"/>
      <c r="O327" s="63"/>
      <c r="P327" s="64"/>
      <c r="Q327" s="77">
        <f t="shared" si="57"/>
        <v>12821.1</v>
      </c>
      <c r="R327" s="72">
        <f t="shared" si="57"/>
        <v>12821.1</v>
      </c>
      <c r="S327" s="72">
        <f t="shared" si="57"/>
        <v>0</v>
      </c>
      <c r="T327" s="72">
        <f t="shared" si="57"/>
        <v>0</v>
      </c>
      <c r="U327" s="73">
        <f t="shared" si="57"/>
        <v>0</v>
      </c>
      <c r="V327" s="77">
        <f t="shared" si="55"/>
        <v>0</v>
      </c>
      <c r="W327" s="72">
        <f t="shared" si="55"/>
        <v>0</v>
      </c>
      <c r="X327" s="72">
        <f t="shared" si="55"/>
        <v>0</v>
      </c>
      <c r="Y327" s="72">
        <f t="shared" si="55"/>
        <v>0</v>
      </c>
      <c r="Z327" s="73">
        <f t="shared" si="55"/>
        <v>0</v>
      </c>
      <c r="AA327" s="77">
        <v>12821.1</v>
      </c>
      <c r="AB327" s="72">
        <v>12821.1</v>
      </c>
      <c r="AC327" s="72">
        <v>0</v>
      </c>
      <c r="AD327" s="72">
        <v>0</v>
      </c>
      <c r="AE327" s="102">
        <v>0</v>
      </c>
      <c r="AF327" s="77"/>
      <c r="AG327" s="72"/>
      <c r="AH327" s="72"/>
      <c r="AI327" s="72"/>
      <c r="AJ327" s="73"/>
      <c r="AK327" s="77">
        <f t="shared" si="56"/>
        <v>12821.1</v>
      </c>
      <c r="AL327" s="72">
        <f t="shared" si="56"/>
        <v>12821.1</v>
      </c>
      <c r="AM327" s="72">
        <f t="shared" si="56"/>
        <v>0</v>
      </c>
      <c r="AN327" s="72">
        <f t="shared" si="56"/>
        <v>0</v>
      </c>
      <c r="AO327" s="73">
        <f t="shared" si="56"/>
        <v>0</v>
      </c>
    </row>
    <row r="328" spans="1:41">
      <c r="A328" s="93" t="s">
        <v>166</v>
      </c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6"/>
    </row>
    <row r="329" spans="1:41" s="117" customFormat="1" ht="12.75" customHeight="1">
      <c r="A329" s="58" t="s">
        <v>22</v>
      </c>
      <c r="B329" s="59" t="s">
        <v>23</v>
      </c>
      <c r="C329" s="59" t="s">
        <v>23</v>
      </c>
      <c r="D329" s="59" t="s">
        <v>24</v>
      </c>
      <c r="E329" s="59" t="s">
        <v>23</v>
      </c>
      <c r="F329" s="59" t="s">
        <v>24</v>
      </c>
      <c r="G329" s="60">
        <v>1520696.21</v>
      </c>
      <c r="H329" s="60">
        <v>1361700.91</v>
      </c>
      <c r="I329" s="60">
        <v>114075.5</v>
      </c>
      <c r="J329" s="60">
        <v>14451.3</v>
      </c>
      <c r="K329" s="61">
        <v>30537.5</v>
      </c>
      <c r="L329" s="111">
        <v>-100</v>
      </c>
      <c r="M329" s="112">
        <v>-100</v>
      </c>
      <c r="N329" s="121">
        <v>0</v>
      </c>
      <c r="O329" s="50">
        <v>0</v>
      </c>
      <c r="P329" s="51">
        <v>0</v>
      </c>
      <c r="Q329" s="65">
        <f t="shared" si="57"/>
        <v>1520596.21</v>
      </c>
      <c r="R329" s="60">
        <f t="shared" si="57"/>
        <v>1361600.91</v>
      </c>
      <c r="S329" s="60">
        <f t="shared" si="57"/>
        <v>114075.5</v>
      </c>
      <c r="T329" s="60">
        <f t="shared" si="57"/>
        <v>14451.3</v>
      </c>
      <c r="U329" s="61">
        <f t="shared" si="57"/>
        <v>30537.5</v>
      </c>
      <c r="V329" s="65">
        <f>AA329-Q329</f>
        <v>12176.790000000037</v>
      </c>
      <c r="W329" s="60">
        <f t="shared" ref="W329:Z344" si="58">AB329-R329</f>
        <v>13665.39000000013</v>
      </c>
      <c r="X329" s="60">
        <f t="shared" si="58"/>
        <v>160.80000000000291</v>
      </c>
      <c r="Y329" s="60">
        <f t="shared" si="58"/>
        <v>-1649.3999999999996</v>
      </c>
      <c r="Z329" s="61">
        <f t="shared" si="58"/>
        <v>0</v>
      </c>
      <c r="AA329" s="65">
        <v>1532773</v>
      </c>
      <c r="AB329" s="60">
        <v>1375266.3</v>
      </c>
      <c r="AC329" s="60">
        <v>114236.3</v>
      </c>
      <c r="AD329" s="60">
        <v>12801.9</v>
      </c>
      <c r="AE329" s="97">
        <v>30537.5</v>
      </c>
      <c r="AF329" s="65">
        <v>-93737.3</v>
      </c>
      <c r="AG329" s="60">
        <v>-93737.3</v>
      </c>
      <c r="AH329" s="60"/>
      <c r="AI329" s="60"/>
      <c r="AJ329" s="61"/>
      <c r="AK329" s="65">
        <f t="shared" si="56"/>
        <v>1439035.7</v>
      </c>
      <c r="AL329" s="60">
        <f t="shared" si="56"/>
        <v>1281529</v>
      </c>
      <c r="AM329" s="60">
        <f t="shared" si="56"/>
        <v>114236.3</v>
      </c>
      <c r="AN329" s="60">
        <f t="shared" si="56"/>
        <v>12801.9</v>
      </c>
      <c r="AO329" s="61">
        <f t="shared" si="56"/>
        <v>30537.5</v>
      </c>
    </row>
    <row r="330" spans="1:41" ht="12.75" customHeight="1">
      <c r="A330" s="70" t="s">
        <v>26</v>
      </c>
      <c r="B330" s="71" t="s">
        <v>23</v>
      </c>
      <c r="C330" s="71" t="s">
        <v>23</v>
      </c>
      <c r="D330" s="71" t="s">
        <v>24</v>
      </c>
      <c r="E330" s="71" t="s">
        <v>23</v>
      </c>
      <c r="F330" s="71">
        <v>100</v>
      </c>
      <c r="G330" s="72">
        <v>1367753.51</v>
      </c>
      <c r="H330" s="72">
        <v>1245129.21</v>
      </c>
      <c r="I330" s="72">
        <v>108282</v>
      </c>
      <c r="J330" s="72">
        <v>14411.3</v>
      </c>
      <c r="K330" s="73">
        <v>0</v>
      </c>
      <c r="L330" s="113">
        <v>0</v>
      </c>
      <c r="M330" s="114"/>
      <c r="N330" s="119"/>
      <c r="O330" s="63"/>
      <c r="P330" s="64"/>
      <c r="Q330" s="77">
        <f t="shared" si="57"/>
        <v>1367753.51</v>
      </c>
      <c r="R330" s="72">
        <f t="shared" si="57"/>
        <v>1245129.21</v>
      </c>
      <c r="S330" s="72">
        <f t="shared" si="57"/>
        <v>108282</v>
      </c>
      <c r="T330" s="72">
        <f t="shared" si="57"/>
        <v>14411.3</v>
      </c>
      <c r="U330" s="73">
        <f t="shared" si="57"/>
        <v>0</v>
      </c>
      <c r="V330" s="77">
        <f t="shared" ref="V330:Z381" si="59">AA330-Q330</f>
        <v>6517.7900000000373</v>
      </c>
      <c r="W330" s="72">
        <f t="shared" si="58"/>
        <v>8599.8900000001304</v>
      </c>
      <c r="X330" s="72">
        <f t="shared" si="58"/>
        <v>-432.69999999999709</v>
      </c>
      <c r="Y330" s="72">
        <f t="shared" si="58"/>
        <v>-1649.3999999999996</v>
      </c>
      <c r="Z330" s="73">
        <f t="shared" si="58"/>
        <v>0</v>
      </c>
      <c r="AA330" s="77">
        <v>1374271.3</v>
      </c>
      <c r="AB330" s="72">
        <v>1253729.1000000001</v>
      </c>
      <c r="AC330" s="72">
        <v>107849.3</v>
      </c>
      <c r="AD330" s="72">
        <v>12761.9</v>
      </c>
      <c r="AE330" s="102">
        <v>0</v>
      </c>
      <c r="AF330" s="77">
        <v>-1000</v>
      </c>
      <c r="AG330" s="72">
        <v>-1000</v>
      </c>
      <c r="AH330" s="72"/>
      <c r="AI330" s="72"/>
      <c r="AJ330" s="73"/>
      <c r="AK330" s="77">
        <f t="shared" si="56"/>
        <v>1373271.3</v>
      </c>
      <c r="AL330" s="72">
        <f t="shared" si="56"/>
        <v>1252729.1000000001</v>
      </c>
      <c r="AM330" s="72">
        <f t="shared" si="56"/>
        <v>107849.3</v>
      </c>
      <c r="AN330" s="72">
        <f t="shared" si="56"/>
        <v>12761.9</v>
      </c>
      <c r="AO330" s="73">
        <f t="shared" si="56"/>
        <v>0</v>
      </c>
    </row>
    <row r="331" spans="1:41" ht="12.75" customHeight="1">
      <c r="A331" s="83" t="s">
        <v>27</v>
      </c>
      <c r="B331" s="84" t="s">
        <v>23</v>
      </c>
      <c r="C331" s="84" t="s">
        <v>23</v>
      </c>
      <c r="D331" s="84" t="s">
        <v>24</v>
      </c>
      <c r="E331" s="84" t="s">
        <v>23</v>
      </c>
      <c r="F331" s="85" t="s">
        <v>28</v>
      </c>
      <c r="G331" s="86">
        <v>490164.81</v>
      </c>
      <c r="H331" s="86">
        <v>439756.41</v>
      </c>
      <c r="I331" s="86">
        <v>49915</v>
      </c>
      <c r="J331" s="86">
        <v>493.4</v>
      </c>
      <c r="K331" s="87">
        <v>0</v>
      </c>
      <c r="L331" s="113">
        <v>0</v>
      </c>
      <c r="M331" s="114"/>
      <c r="N331" s="119"/>
      <c r="O331" s="63"/>
      <c r="P331" s="64"/>
      <c r="Q331" s="88">
        <f t="shared" si="57"/>
        <v>490164.81</v>
      </c>
      <c r="R331" s="86">
        <f t="shared" si="57"/>
        <v>439756.41</v>
      </c>
      <c r="S331" s="86">
        <f t="shared" si="57"/>
        <v>49915</v>
      </c>
      <c r="T331" s="86">
        <f t="shared" si="57"/>
        <v>493.4</v>
      </c>
      <c r="U331" s="87">
        <f t="shared" si="57"/>
        <v>0</v>
      </c>
      <c r="V331" s="88">
        <f t="shared" si="59"/>
        <v>17880.390000000014</v>
      </c>
      <c r="W331" s="86">
        <f t="shared" si="58"/>
        <v>18070.390000000014</v>
      </c>
      <c r="X331" s="86">
        <f t="shared" si="58"/>
        <v>-190</v>
      </c>
      <c r="Y331" s="86">
        <f t="shared" si="58"/>
        <v>0</v>
      </c>
      <c r="Z331" s="87">
        <f t="shared" si="58"/>
        <v>0</v>
      </c>
      <c r="AA331" s="88">
        <v>508045.2</v>
      </c>
      <c r="AB331" s="86">
        <v>457826.8</v>
      </c>
      <c r="AC331" s="86">
        <v>49725</v>
      </c>
      <c r="AD331" s="86">
        <v>493.4</v>
      </c>
      <c r="AE331" s="103">
        <v>0</v>
      </c>
      <c r="AF331" s="65">
        <v>0</v>
      </c>
      <c r="AG331" s="60">
        <v>0</v>
      </c>
      <c r="AH331" s="86"/>
      <c r="AI331" s="86"/>
      <c r="AJ331" s="87"/>
      <c r="AK331" s="88">
        <f t="shared" si="56"/>
        <v>508045.2</v>
      </c>
      <c r="AL331" s="86">
        <f t="shared" si="56"/>
        <v>457826.8</v>
      </c>
      <c r="AM331" s="86">
        <f t="shared" si="56"/>
        <v>49725</v>
      </c>
      <c r="AN331" s="86">
        <f t="shared" si="56"/>
        <v>493.4</v>
      </c>
      <c r="AO331" s="87">
        <f t="shared" si="56"/>
        <v>0</v>
      </c>
    </row>
    <row r="332" spans="1:41" s="115" customFormat="1" ht="12.75" customHeight="1">
      <c r="A332" s="70" t="s">
        <v>29</v>
      </c>
      <c r="B332" s="71" t="s">
        <v>23</v>
      </c>
      <c r="C332" s="71" t="s">
        <v>23</v>
      </c>
      <c r="D332" s="71" t="s">
        <v>24</v>
      </c>
      <c r="E332" s="71" t="s">
        <v>23</v>
      </c>
      <c r="F332" s="71">
        <v>200</v>
      </c>
      <c r="G332" s="72">
        <v>152942.70000000001</v>
      </c>
      <c r="H332" s="72">
        <v>116571.7</v>
      </c>
      <c r="I332" s="72">
        <v>5793.5</v>
      </c>
      <c r="J332" s="72">
        <v>40</v>
      </c>
      <c r="K332" s="73">
        <v>30537.5</v>
      </c>
      <c r="L332" s="113">
        <v>-100</v>
      </c>
      <c r="M332" s="114">
        <v>-100</v>
      </c>
      <c r="N332" s="119"/>
      <c r="O332" s="63"/>
      <c r="P332" s="64"/>
      <c r="Q332" s="77">
        <f t="shared" si="57"/>
        <v>152842.70000000001</v>
      </c>
      <c r="R332" s="72">
        <f t="shared" si="57"/>
        <v>116471.7</v>
      </c>
      <c r="S332" s="72">
        <f t="shared" si="57"/>
        <v>5793.5</v>
      </c>
      <c r="T332" s="72">
        <f t="shared" si="57"/>
        <v>40</v>
      </c>
      <c r="U332" s="73">
        <f t="shared" si="57"/>
        <v>30537.5</v>
      </c>
      <c r="V332" s="77">
        <f t="shared" si="59"/>
        <v>5659</v>
      </c>
      <c r="W332" s="72">
        <f t="shared" si="58"/>
        <v>5065.5</v>
      </c>
      <c r="X332" s="72">
        <f t="shared" si="58"/>
        <v>593.5</v>
      </c>
      <c r="Y332" s="72">
        <f t="shared" si="58"/>
        <v>0</v>
      </c>
      <c r="Z332" s="73">
        <f t="shared" si="58"/>
        <v>0</v>
      </c>
      <c r="AA332" s="77">
        <v>158501.70000000001</v>
      </c>
      <c r="AB332" s="72">
        <v>121537.2</v>
      </c>
      <c r="AC332" s="72">
        <v>6387</v>
      </c>
      <c r="AD332" s="72">
        <v>40</v>
      </c>
      <c r="AE332" s="102">
        <v>30537.5</v>
      </c>
      <c r="AF332" s="77">
        <v>-92737.3</v>
      </c>
      <c r="AG332" s="72">
        <v>-92737.3</v>
      </c>
      <c r="AH332" s="72"/>
      <c r="AI332" s="72"/>
      <c r="AJ332" s="73"/>
      <c r="AK332" s="77">
        <f t="shared" si="56"/>
        <v>65764.400000000009</v>
      </c>
      <c r="AL332" s="72">
        <f t="shared" si="56"/>
        <v>28799.899999999994</v>
      </c>
      <c r="AM332" s="72">
        <f t="shared" si="56"/>
        <v>6387</v>
      </c>
      <c r="AN332" s="72">
        <f t="shared" si="56"/>
        <v>40</v>
      </c>
      <c r="AO332" s="73">
        <f t="shared" si="56"/>
        <v>30537.5</v>
      </c>
    </row>
    <row r="333" spans="1:41" ht="12.75" customHeight="1">
      <c r="A333" s="83" t="s">
        <v>66</v>
      </c>
      <c r="B333" s="84" t="s">
        <v>23</v>
      </c>
      <c r="C333" s="84" t="s">
        <v>23</v>
      </c>
      <c r="D333" s="84" t="s">
        <v>24</v>
      </c>
      <c r="E333" s="84" t="s">
        <v>23</v>
      </c>
      <c r="F333" s="84">
        <v>241</v>
      </c>
      <c r="G333" s="86">
        <v>8277.1</v>
      </c>
      <c r="H333" s="86">
        <v>8277.1</v>
      </c>
      <c r="I333" s="86">
        <v>0</v>
      </c>
      <c r="J333" s="86">
        <v>0</v>
      </c>
      <c r="K333" s="87">
        <v>0</v>
      </c>
      <c r="L333" s="113">
        <v>0</v>
      </c>
      <c r="M333" s="114"/>
      <c r="N333" s="119"/>
      <c r="O333" s="63"/>
      <c r="P333" s="64"/>
      <c r="Q333" s="88">
        <f t="shared" si="57"/>
        <v>8277.1</v>
      </c>
      <c r="R333" s="86">
        <f t="shared" si="57"/>
        <v>8277.1</v>
      </c>
      <c r="S333" s="86">
        <f t="shared" si="57"/>
        <v>0</v>
      </c>
      <c r="T333" s="86">
        <f t="shared" si="57"/>
        <v>0</v>
      </c>
      <c r="U333" s="87">
        <f t="shared" si="57"/>
        <v>0</v>
      </c>
      <c r="V333" s="88">
        <f t="shared" si="59"/>
        <v>0</v>
      </c>
      <c r="W333" s="86">
        <f t="shared" si="58"/>
        <v>0</v>
      </c>
      <c r="X333" s="86">
        <f t="shared" si="58"/>
        <v>0</v>
      </c>
      <c r="Y333" s="86">
        <f t="shared" si="58"/>
        <v>0</v>
      </c>
      <c r="Z333" s="87">
        <f t="shared" si="58"/>
        <v>0</v>
      </c>
      <c r="AA333" s="88">
        <v>8277.1</v>
      </c>
      <c r="AB333" s="86">
        <v>8277.1</v>
      </c>
      <c r="AC333" s="86">
        <v>0</v>
      </c>
      <c r="AD333" s="86">
        <v>0</v>
      </c>
      <c r="AE333" s="103">
        <v>0</v>
      </c>
      <c r="AF333" s="77">
        <v>1500</v>
      </c>
      <c r="AG333" s="72">
        <v>1500</v>
      </c>
      <c r="AH333" s="86"/>
      <c r="AI333" s="86"/>
      <c r="AJ333" s="87"/>
      <c r="AK333" s="88">
        <f t="shared" si="56"/>
        <v>9777.1</v>
      </c>
      <c r="AL333" s="86">
        <f t="shared" si="56"/>
        <v>9777.1</v>
      </c>
      <c r="AM333" s="86">
        <f t="shared" si="56"/>
        <v>0</v>
      </c>
      <c r="AN333" s="86">
        <f t="shared" si="56"/>
        <v>0</v>
      </c>
      <c r="AO333" s="87">
        <f t="shared" si="56"/>
        <v>0</v>
      </c>
    </row>
    <row r="334" spans="1:41" s="117" customFormat="1" ht="12.75" customHeight="1">
      <c r="A334" s="58" t="s">
        <v>50</v>
      </c>
      <c r="B334" s="59">
        <v>6</v>
      </c>
      <c r="C334" s="59" t="s">
        <v>23</v>
      </c>
      <c r="D334" s="59" t="s">
        <v>24</v>
      </c>
      <c r="E334" s="59" t="s">
        <v>23</v>
      </c>
      <c r="F334" s="59" t="s">
        <v>24</v>
      </c>
      <c r="G334" s="60">
        <v>1474483.61</v>
      </c>
      <c r="H334" s="60">
        <v>1315653.6100000001</v>
      </c>
      <c r="I334" s="60">
        <v>113910.2</v>
      </c>
      <c r="J334" s="60">
        <v>14451.3</v>
      </c>
      <c r="K334" s="61">
        <v>30537.5</v>
      </c>
      <c r="L334" s="111">
        <v>-100</v>
      </c>
      <c r="M334" s="112">
        <v>-100</v>
      </c>
      <c r="N334" s="121">
        <v>0</v>
      </c>
      <c r="O334" s="50">
        <v>0</v>
      </c>
      <c r="P334" s="51">
        <v>0</v>
      </c>
      <c r="Q334" s="65">
        <f t="shared" si="57"/>
        <v>1474383.61</v>
      </c>
      <c r="R334" s="60">
        <f t="shared" si="57"/>
        <v>1315553.6100000001</v>
      </c>
      <c r="S334" s="60">
        <f t="shared" si="57"/>
        <v>113910.2</v>
      </c>
      <c r="T334" s="60">
        <f t="shared" si="57"/>
        <v>14451.3</v>
      </c>
      <c r="U334" s="61">
        <f t="shared" si="57"/>
        <v>30537.5</v>
      </c>
      <c r="V334" s="65">
        <f t="shared" si="59"/>
        <v>16824.489999999991</v>
      </c>
      <c r="W334" s="60">
        <f t="shared" si="58"/>
        <v>18348.089999999851</v>
      </c>
      <c r="X334" s="60">
        <f t="shared" si="58"/>
        <v>125.80000000000291</v>
      </c>
      <c r="Y334" s="60">
        <f t="shared" si="58"/>
        <v>-1649.3999999999996</v>
      </c>
      <c r="Z334" s="61">
        <f t="shared" si="58"/>
        <v>0</v>
      </c>
      <c r="AA334" s="65">
        <v>1491208.1</v>
      </c>
      <c r="AB334" s="60">
        <v>1333901.7</v>
      </c>
      <c r="AC334" s="60">
        <v>114036</v>
      </c>
      <c r="AD334" s="60">
        <v>12801.9</v>
      </c>
      <c r="AE334" s="97">
        <v>30537.5</v>
      </c>
      <c r="AF334" s="65">
        <v>-93737.3</v>
      </c>
      <c r="AG334" s="60">
        <v>-93737.3</v>
      </c>
      <c r="AH334" s="60"/>
      <c r="AI334" s="60"/>
      <c r="AJ334" s="61"/>
      <c r="AK334" s="65">
        <f t="shared" si="56"/>
        <v>1397470.8</v>
      </c>
      <c r="AL334" s="60">
        <f t="shared" si="56"/>
        <v>1240164.3999999999</v>
      </c>
      <c r="AM334" s="60">
        <f t="shared" si="56"/>
        <v>114036</v>
      </c>
      <c r="AN334" s="60">
        <f t="shared" si="56"/>
        <v>12801.9</v>
      </c>
      <c r="AO334" s="61">
        <f t="shared" si="56"/>
        <v>30537.5</v>
      </c>
    </row>
    <row r="335" spans="1:41" ht="12.75" customHeight="1">
      <c r="A335" s="70" t="s">
        <v>26</v>
      </c>
      <c r="B335" s="71">
        <v>6</v>
      </c>
      <c r="C335" s="71" t="s">
        <v>23</v>
      </c>
      <c r="D335" s="71" t="s">
        <v>24</v>
      </c>
      <c r="E335" s="71" t="s">
        <v>23</v>
      </c>
      <c r="F335" s="71">
        <v>100</v>
      </c>
      <c r="G335" s="72">
        <v>1321609.1100000001</v>
      </c>
      <c r="H335" s="72">
        <v>1199150.1100000001</v>
      </c>
      <c r="I335" s="72">
        <v>108116.7</v>
      </c>
      <c r="J335" s="72">
        <v>14411.3</v>
      </c>
      <c r="K335" s="73">
        <v>0</v>
      </c>
      <c r="L335" s="113">
        <v>0</v>
      </c>
      <c r="M335" s="114"/>
      <c r="N335" s="119"/>
      <c r="O335" s="63"/>
      <c r="P335" s="64"/>
      <c r="Q335" s="77">
        <f t="shared" si="57"/>
        <v>1321609.1100000001</v>
      </c>
      <c r="R335" s="72">
        <f t="shared" si="57"/>
        <v>1199150.1100000001</v>
      </c>
      <c r="S335" s="72">
        <f t="shared" si="57"/>
        <v>108116.7</v>
      </c>
      <c r="T335" s="72">
        <f t="shared" si="57"/>
        <v>14411.3</v>
      </c>
      <c r="U335" s="73">
        <f t="shared" si="57"/>
        <v>0</v>
      </c>
      <c r="V335" s="77">
        <f t="shared" si="59"/>
        <v>11165.489999999991</v>
      </c>
      <c r="W335" s="72">
        <f t="shared" si="58"/>
        <v>13282.589999999851</v>
      </c>
      <c r="X335" s="72">
        <f t="shared" si="58"/>
        <v>-467.69999999999709</v>
      </c>
      <c r="Y335" s="72">
        <f t="shared" si="58"/>
        <v>-1649.3999999999996</v>
      </c>
      <c r="Z335" s="73">
        <f t="shared" si="58"/>
        <v>0</v>
      </c>
      <c r="AA335" s="77">
        <v>1332774.6000000001</v>
      </c>
      <c r="AB335" s="72">
        <v>1212432.7</v>
      </c>
      <c r="AC335" s="72">
        <v>107649</v>
      </c>
      <c r="AD335" s="72">
        <v>12761.9</v>
      </c>
      <c r="AE335" s="102">
        <v>0</v>
      </c>
      <c r="AF335" s="77">
        <v>-1000</v>
      </c>
      <c r="AG335" s="72">
        <v>-1000</v>
      </c>
      <c r="AH335" s="72"/>
      <c r="AI335" s="72"/>
      <c r="AJ335" s="73"/>
      <c r="AK335" s="77">
        <f t="shared" si="56"/>
        <v>1331774.6000000001</v>
      </c>
      <c r="AL335" s="72">
        <f t="shared" si="56"/>
        <v>1211432.7</v>
      </c>
      <c r="AM335" s="72">
        <f t="shared" si="56"/>
        <v>107649</v>
      </c>
      <c r="AN335" s="72">
        <f t="shared" si="56"/>
        <v>12761.9</v>
      </c>
      <c r="AO335" s="73">
        <f t="shared" si="56"/>
        <v>0</v>
      </c>
    </row>
    <row r="336" spans="1:41" ht="12.75" customHeight="1">
      <c r="A336" s="83" t="s">
        <v>27</v>
      </c>
      <c r="B336" s="84">
        <v>6</v>
      </c>
      <c r="C336" s="84" t="s">
        <v>23</v>
      </c>
      <c r="D336" s="84" t="s">
        <v>24</v>
      </c>
      <c r="E336" s="84" t="s">
        <v>23</v>
      </c>
      <c r="F336" s="85" t="s">
        <v>28</v>
      </c>
      <c r="G336" s="86">
        <v>489158.11</v>
      </c>
      <c r="H336" s="86">
        <v>438785.71</v>
      </c>
      <c r="I336" s="86">
        <v>49879</v>
      </c>
      <c r="J336" s="86">
        <v>493.4</v>
      </c>
      <c r="K336" s="87">
        <v>0</v>
      </c>
      <c r="L336" s="113">
        <v>0</v>
      </c>
      <c r="M336" s="114"/>
      <c r="N336" s="119"/>
      <c r="O336" s="63"/>
      <c r="P336" s="64"/>
      <c r="Q336" s="88">
        <f t="shared" si="57"/>
        <v>489158.11</v>
      </c>
      <c r="R336" s="86">
        <f t="shared" si="57"/>
        <v>438785.71</v>
      </c>
      <c r="S336" s="86">
        <f t="shared" si="57"/>
        <v>49879</v>
      </c>
      <c r="T336" s="86">
        <f t="shared" si="57"/>
        <v>493.4</v>
      </c>
      <c r="U336" s="87">
        <f t="shared" si="57"/>
        <v>0</v>
      </c>
      <c r="V336" s="88">
        <f t="shared" si="59"/>
        <v>17828.090000000026</v>
      </c>
      <c r="W336" s="86">
        <f t="shared" si="58"/>
        <v>18053.089999999967</v>
      </c>
      <c r="X336" s="86">
        <f t="shared" si="58"/>
        <v>-225</v>
      </c>
      <c r="Y336" s="86">
        <f t="shared" si="58"/>
        <v>0</v>
      </c>
      <c r="Z336" s="87">
        <f t="shared" si="58"/>
        <v>0</v>
      </c>
      <c r="AA336" s="88">
        <v>506986.2</v>
      </c>
      <c r="AB336" s="86">
        <v>456838.8</v>
      </c>
      <c r="AC336" s="86">
        <v>49654</v>
      </c>
      <c r="AD336" s="86">
        <v>493.4</v>
      </c>
      <c r="AE336" s="103">
        <v>0</v>
      </c>
      <c r="AF336" s="77">
        <v>0</v>
      </c>
      <c r="AG336" s="72">
        <v>0</v>
      </c>
      <c r="AH336" s="86"/>
      <c r="AI336" s="86"/>
      <c r="AJ336" s="87"/>
      <c r="AK336" s="88">
        <f t="shared" si="56"/>
        <v>506986.2</v>
      </c>
      <c r="AL336" s="86">
        <f t="shared" si="56"/>
        <v>456838.8</v>
      </c>
      <c r="AM336" s="86">
        <f t="shared" si="56"/>
        <v>49654</v>
      </c>
      <c r="AN336" s="86">
        <f t="shared" si="56"/>
        <v>493.4</v>
      </c>
      <c r="AO336" s="87">
        <f t="shared" si="56"/>
        <v>0</v>
      </c>
    </row>
    <row r="337" spans="1:41" s="115" customFormat="1" ht="12.75" customHeight="1">
      <c r="A337" s="70" t="s">
        <v>29</v>
      </c>
      <c r="B337" s="71">
        <v>6</v>
      </c>
      <c r="C337" s="71" t="s">
        <v>23</v>
      </c>
      <c r="D337" s="71" t="s">
        <v>24</v>
      </c>
      <c r="E337" s="71" t="s">
        <v>23</v>
      </c>
      <c r="F337" s="71">
        <v>200</v>
      </c>
      <c r="G337" s="72">
        <v>152874.5</v>
      </c>
      <c r="H337" s="72">
        <v>116503.5</v>
      </c>
      <c r="I337" s="72">
        <v>5793.5</v>
      </c>
      <c r="J337" s="72">
        <v>40</v>
      </c>
      <c r="K337" s="73">
        <v>30537.5</v>
      </c>
      <c r="L337" s="113">
        <v>-100</v>
      </c>
      <c r="M337" s="114">
        <v>-100</v>
      </c>
      <c r="N337" s="119"/>
      <c r="O337" s="63"/>
      <c r="P337" s="64"/>
      <c r="Q337" s="77">
        <f t="shared" si="57"/>
        <v>152774.5</v>
      </c>
      <c r="R337" s="72">
        <f t="shared" si="57"/>
        <v>116403.5</v>
      </c>
      <c r="S337" s="72">
        <f t="shared" si="57"/>
        <v>5793.5</v>
      </c>
      <c r="T337" s="72">
        <f t="shared" si="57"/>
        <v>40</v>
      </c>
      <c r="U337" s="73">
        <f t="shared" si="57"/>
        <v>30537.5</v>
      </c>
      <c r="V337" s="77">
        <f t="shared" si="59"/>
        <v>5659</v>
      </c>
      <c r="W337" s="72">
        <f t="shared" si="58"/>
        <v>5065.5</v>
      </c>
      <c r="X337" s="72">
        <f t="shared" si="58"/>
        <v>593.5</v>
      </c>
      <c r="Y337" s="72">
        <f t="shared" si="58"/>
        <v>0</v>
      </c>
      <c r="Z337" s="73">
        <f t="shared" si="58"/>
        <v>0</v>
      </c>
      <c r="AA337" s="77">
        <v>158433.5</v>
      </c>
      <c r="AB337" s="72">
        <v>121469</v>
      </c>
      <c r="AC337" s="72">
        <v>6387</v>
      </c>
      <c r="AD337" s="72">
        <v>40</v>
      </c>
      <c r="AE337" s="102">
        <v>30537.5</v>
      </c>
      <c r="AF337" s="77">
        <v>-92737.3</v>
      </c>
      <c r="AG337" s="72">
        <v>-92737.3</v>
      </c>
      <c r="AH337" s="72"/>
      <c r="AI337" s="72"/>
      <c r="AJ337" s="73"/>
      <c r="AK337" s="77">
        <f t="shared" si="56"/>
        <v>65696.2</v>
      </c>
      <c r="AL337" s="72">
        <f t="shared" si="56"/>
        <v>28731.699999999997</v>
      </c>
      <c r="AM337" s="72">
        <f t="shared" si="56"/>
        <v>6387</v>
      </c>
      <c r="AN337" s="72">
        <f t="shared" si="56"/>
        <v>40</v>
      </c>
      <c r="AO337" s="73">
        <f t="shared" si="56"/>
        <v>30537.5</v>
      </c>
    </row>
    <row r="338" spans="1:41" ht="12.75" customHeight="1">
      <c r="A338" s="83" t="s">
        <v>66</v>
      </c>
      <c r="B338" s="84">
        <v>6</v>
      </c>
      <c r="C338" s="84" t="s">
        <v>23</v>
      </c>
      <c r="D338" s="84" t="s">
        <v>24</v>
      </c>
      <c r="E338" s="84" t="s">
        <v>23</v>
      </c>
      <c r="F338" s="84">
        <v>241</v>
      </c>
      <c r="G338" s="86">
        <v>8277.1</v>
      </c>
      <c r="H338" s="86">
        <v>8277.1</v>
      </c>
      <c r="I338" s="86">
        <v>0</v>
      </c>
      <c r="J338" s="86">
        <v>0</v>
      </c>
      <c r="K338" s="87">
        <v>0</v>
      </c>
      <c r="L338" s="113">
        <v>0</v>
      </c>
      <c r="M338" s="114"/>
      <c r="N338" s="119"/>
      <c r="O338" s="63"/>
      <c r="P338" s="64"/>
      <c r="Q338" s="88">
        <f t="shared" si="57"/>
        <v>8277.1</v>
      </c>
      <c r="R338" s="86">
        <f t="shared" si="57"/>
        <v>8277.1</v>
      </c>
      <c r="S338" s="86">
        <f t="shared" si="57"/>
        <v>0</v>
      </c>
      <c r="T338" s="86">
        <f t="shared" si="57"/>
        <v>0</v>
      </c>
      <c r="U338" s="87">
        <f t="shared" si="57"/>
        <v>0</v>
      </c>
      <c r="V338" s="88">
        <f t="shared" si="59"/>
        <v>0</v>
      </c>
      <c r="W338" s="86">
        <f t="shared" si="58"/>
        <v>0</v>
      </c>
      <c r="X338" s="86">
        <f t="shared" si="58"/>
        <v>0</v>
      </c>
      <c r="Y338" s="86">
        <f t="shared" si="58"/>
        <v>0</v>
      </c>
      <c r="Z338" s="87">
        <f t="shared" si="58"/>
        <v>0</v>
      </c>
      <c r="AA338" s="88">
        <v>8277.1</v>
      </c>
      <c r="AB338" s="86">
        <v>8277.1</v>
      </c>
      <c r="AC338" s="86">
        <v>0</v>
      </c>
      <c r="AD338" s="86">
        <v>0</v>
      </c>
      <c r="AE338" s="103">
        <v>0</v>
      </c>
      <c r="AF338" s="77">
        <v>1500</v>
      </c>
      <c r="AG338" s="72">
        <v>1500</v>
      </c>
      <c r="AH338" s="86"/>
      <c r="AI338" s="86"/>
      <c r="AJ338" s="87"/>
      <c r="AK338" s="88">
        <f t="shared" si="56"/>
        <v>9777.1</v>
      </c>
      <c r="AL338" s="86">
        <f t="shared" si="56"/>
        <v>9777.1</v>
      </c>
      <c r="AM338" s="86">
        <f t="shared" si="56"/>
        <v>0</v>
      </c>
      <c r="AN338" s="86">
        <f t="shared" si="56"/>
        <v>0</v>
      </c>
      <c r="AO338" s="87">
        <f t="shared" si="56"/>
        <v>0</v>
      </c>
    </row>
    <row r="339" spans="1:41" s="57" customFormat="1" ht="12.75" customHeight="1">
      <c r="A339" s="58" t="s">
        <v>167</v>
      </c>
      <c r="B339" s="59">
        <v>6</v>
      </c>
      <c r="C339" s="59">
        <v>1</v>
      </c>
      <c r="D339" s="59" t="s">
        <v>24</v>
      </c>
      <c r="E339" s="59" t="s">
        <v>23</v>
      </c>
      <c r="F339" s="59" t="s">
        <v>24</v>
      </c>
      <c r="G339" s="60">
        <v>25320</v>
      </c>
      <c r="H339" s="60">
        <v>0</v>
      </c>
      <c r="I339" s="60">
        <v>0</v>
      </c>
      <c r="J339" s="60">
        <v>0</v>
      </c>
      <c r="K339" s="61">
        <v>25320</v>
      </c>
      <c r="L339" s="113">
        <v>0</v>
      </c>
      <c r="M339" s="112">
        <v>0</v>
      </c>
      <c r="N339" s="121">
        <v>0</v>
      </c>
      <c r="O339" s="50">
        <v>0</v>
      </c>
      <c r="P339" s="51">
        <v>0</v>
      </c>
      <c r="Q339" s="65">
        <f t="shared" si="57"/>
        <v>25320</v>
      </c>
      <c r="R339" s="60">
        <f t="shared" si="57"/>
        <v>0</v>
      </c>
      <c r="S339" s="60">
        <f t="shared" si="57"/>
        <v>0</v>
      </c>
      <c r="T339" s="60">
        <f t="shared" si="57"/>
        <v>0</v>
      </c>
      <c r="U339" s="61">
        <f t="shared" si="57"/>
        <v>25320</v>
      </c>
      <c r="V339" s="65">
        <f t="shared" si="59"/>
        <v>0</v>
      </c>
      <c r="W339" s="60">
        <f t="shared" si="58"/>
        <v>0</v>
      </c>
      <c r="X339" s="60">
        <f t="shared" si="58"/>
        <v>0</v>
      </c>
      <c r="Y339" s="60">
        <f t="shared" si="58"/>
        <v>0</v>
      </c>
      <c r="Z339" s="61">
        <f t="shared" si="58"/>
        <v>0</v>
      </c>
      <c r="AA339" s="65">
        <v>25320</v>
      </c>
      <c r="AB339" s="60">
        <v>0</v>
      </c>
      <c r="AC339" s="60">
        <v>0</v>
      </c>
      <c r="AD339" s="60">
        <v>0</v>
      </c>
      <c r="AE339" s="97">
        <v>25320</v>
      </c>
      <c r="AF339" s="77">
        <v>0</v>
      </c>
      <c r="AG339" s="72">
        <v>0</v>
      </c>
      <c r="AH339" s="60"/>
      <c r="AI339" s="60"/>
      <c r="AJ339" s="61"/>
      <c r="AK339" s="65">
        <f t="shared" si="56"/>
        <v>25320</v>
      </c>
      <c r="AL339" s="60">
        <f t="shared" si="56"/>
        <v>0</v>
      </c>
      <c r="AM339" s="60">
        <f t="shared" si="56"/>
        <v>0</v>
      </c>
      <c r="AN339" s="60">
        <f t="shared" si="56"/>
        <v>0</v>
      </c>
      <c r="AO339" s="61">
        <f t="shared" si="56"/>
        <v>25320</v>
      </c>
    </row>
    <row r="340" spans="1:41" ht="12.75" customHeight="1">
      <c r="A340" s="70" t="s">
        <v>52</v>
      </c>
      <c r="B340" s="71">
        <v>6</v>
      </c>
      <c r="C340" s="71">
        <v>1</v>
      </c>
      <c r="D340" s="71">
        <v>88</v>
      </c>
      <c r="E340" s="71" t="s">
        <v>23</v>
      </c>
      <c r="F340" s="71" t="s">
        <v>24</v>
      </c>
      <c r="G340" s="72">
        <v>25320</v>
      </c>
      <c r="H340" s="72">
        <v>0</v>
      </c>
      <c r="I340" s="72">
        <v>0</v>
      </c>
      <c r="J340" s="72">
        <v>0</v>
      </c>
      <c r="K340" s="73">
        <v>25320</v>
      </c>
      <c r="L340" s="118">
        <v>0</v>
      </c>
      <c r="M340" s="119">
        <v>0</v>
      </c>
      <c r="N340" s="119">
        <v>0</v>
      </c>
      <c r="O340" s="63">
        <v>0</v>
      </c>
      <c r="P340" s="64">
        <v>0</v>
      </c>
      <c r="Q340" s="77">
        <f t="shared" si="57"/>
        <v>25320</v>
      </c>
      <c r="R340" s="72">
        <f t="shared" si="57"/>
        <v>0</v>
      </c>
      <c r="S340" s="72">
        <f t="shared" si="57"/>
        <v>0</v>
      </c>
      <c r="T340" s="72">
        <f t="shared" si="57"/>
        <v>0</v>
      </c>
      <c r="U340" s="73">
        <f t="shared" si="57"/>
        <v>25320</v>
      </c>
      <c r="V340" s="77">
        <f t="shared" si="59"/>
        <v>0</v>
      </c>
      <c r="W340" s="72">
        <f t="shared" si="58"/>
        <v>0</v>
      </c>
      <c r="X340" s="72">
        <f t="shared" si="58"/>
        <v>0</v>
      </c>
      <c r="Y340" s="72">
        <f t="shared" si="58"/>
        <v>0</v>
      </c>
      <c r="Z340" s="73">
        <f t="shared" si="58"/>
        <v>0</v>
      </c>
      <c r="AA340" s="77">
        <v>25320</v>
      </c>
      <c r="AB340" s="72">
        <v>0</v>
      </c>
      <c r="AC340" s="72">
        <v>0</v>
      </c>
      <c r="AD340" s="72">
        <v>0</v>
      </c>
      <c r="AE340" s="102">
        <v>25320</v>
      </c>
      <c r="AF340" s="77">
        <v>0</v>
      </c>
      <c r="AG340" s="72">
        <v>0</v>
      </c>
      <c r="AH340" s="72"/>
      <c r="AI340" s="72"/>
      <c r="AJ340" s="73"/>
      <c r="AK340" s="77">
        <f t="shared" si="56"/>
        <v>25320</v>
      </c>
      <c r="AL340" s="72">
        <f t="shared" si="56"/>
        <v>0</v>
      </c>
      <c r="AM340" s="72">
        <f t="shared" si="56"/>
        <v>0</v>
      </c>
      <c r="AN340" s="72">
        <f t="shared" si="56"/>
        <v>0</v>
      </c>
      <c r="AO340" s="73">
        <f t="shared" si="56"/>
        <v>25320</v>
      </c>
    </row>
    <row r="341" spans="1:41" ht="12.75" customHeight="1">
      <c r="A341" s="70" t="s">
        <v>168</v>
      </c>
      <c r="B341" s="71">
        <v>6</v>
      </c>
      <c r="C341" s="71">
        <v>1</v>
      </c>
      <c r="D341" s="71">
        <v>88</v>
      </c>
      <c r="E341" s="71">
        <v>2</v>
      </c>
      <c r="F341" s="71" t="s">
        <v>24</v>
      </c>
      <c r="G341" s="72">
        <v>25320</v>
      </c>
      <c r="H341" s="72">
        <v>0</v>
      </c>
      <c r="I341" s="72">
        <v>0</v>
      </c>
      <c r="J341" s="72">
        <v>0</v>
      </c>
      <c r="K341" s="73">
        <v>25320</v>
      </c>
      <c r="L341" s="118">
        <v>0</v>
      </c>
      <c r="M341" s="119"/>
      <c r="N341" s="119"/>
      <c r="O341" s="63"/>
      <c r="P341" s="64"/>
      <c r="Q341" s="77">
        <f t="shared" si="57"/>
        <v>25320</v>
      </c>
      <c r="R341" s="72">
        <f t="shared" si="57"/>
        <v>0</v>
      </c>
      <c r="S341" s="72">
        <f t="shared" si="57"/>
        <v>0</v>
      </c>
      <c r="T341" s="72">
        <f t="shared" si="57"/>
        <v>0</v>
      </c>
      <c r="U341" s="73">
        <f t="shared" si="57"/>
        <v>25320</v>
      </c>
      <c r="V341" s="77">
        <f t="shared" si="59"/>
        <v>0</v>
      </c>
      <c r="W341" s="72">
        <f t="shared" si="58"/>
        <v>0</v>
      </c>
      <c r="X341" s="72">
        <f t="shared" si="58"/>
        <v>0</v>
      </c>
      <c r="Y341" s="72">
        <f t="shared" si="58"/>
        <v>0</v>
      </c>
      <c r="Z341" s="73">
        <f t="shared" si="58"/>
        <v>0</v>
      </c>
      <c r="AA341" s="77">
        <v>25320</v>
      </c>
      <c r="AB341" s="72">
        <v>0</v>
      </c>
      <c r="AC341" s="72">
        <v>0</v>
      </c>
      <c r="AD341" s="72">
        <v>0</v>
      </c>
      <c r="AE341" s="102">
        <v>25320</v>
      </c>
      <c r="AF341" s="65">
        <v>0</v>
      </c>
      <c r="AG341" s="60">
        <v>0</v>
      </c>
      <c r="AH341" s="72"/>
      <c r="AI341" s="72"/>
      <c r="AJ341" s="73"/>
      <c r="AK341" s="77">
        <f t="shared" si="56"/>
        <v>25320</v>
      </c>
      <c r="AL341" s="72">
        <f t="shared" si="56"/>
        <v>0</v>
      </c>
      <c r="AM341" s="72">
        <f t="shared" si="56"/>
        <v>0</v>
      </c>
      <c r="AN341" s="72">
        <f t="shared" si="56"/>
        <v>0</v>
      </c>
      <c r="AO341" s="73">
        <f t="shared" si="56"/>
        <v>25320</v>
      </c>
    </row>
    <row r="342" spans="1:41" s="117" customFormat="1" ht="13.5" customHeight="1">
      <c r="A342" s="58" t="s">
        <v>116</v>
      </c>
      <c r="B342" s="59">
        <v>6</v>
      </c>
      <c r="C342" s="59">
        <v>3</v>
      </c>
      <c r="D342" s="59" t="s">
        <v>24</v>
      </c>
      <c r="E342" s="59" t="s">
        <v>23</v>
      </c>
      <c r="F342" s="59" t="s">
        <v>24</v>
      </c>
      <c r="G342" s="60">
        <v>702958.91</v>
      </c>
      <c r="H342" s="60">
        <v>654518.81000000006</v>
      </c>
      <c r="I342" s="60">
        <v>33559</v>
      </c>
      <c r="J342" s="60">
        <v>14451.3</v>
      </c>
      <c r="K342" s="61">
        <v>498.8</v>
      </c>
      <c r="L342" s="111">
        <v>-300</v>
      </c>
      <c r="M342" s="112">
        <v>-300</v>
      </c>
      <c r="N342" s="121">
        <v>0</v>
      </c>
      <c r="O342" s="50">
        <v>0</v>
      </c>
      <c r="P342" s="51">
        <v>0</v>
      </c>
      <c r="Q342" s="65">
        <f t="shared" si="57"/>
        <v>702658.91</v>
      </c>
      <c r="R342" s="60">
        <f t="shared" si="57"/>
        <v>654218.81000000006</v>
      </c>
      <c r="S342" s="60">
        <f t="shared" si="57"/>
        <v>33559</v>
      </c>
      <c r="T342" s="60">
        <f t="shared" si="57"/>
        <v>14451.3</v>
      </c>
      <c r="U342" s="61">
        <f t="shared" si="57"/>
        <v>498.8</v>
      </c>
      <c r="V342" s="65">
        <f t="shared" si="59"/>
        <v>24694.589999999967</v>
      </c>
      <c r="W342" s="60">
        <f t="shared" si="58"/>
        <v>24588.389999999898</v>
      </c>
      <c r="X342" s="60">
        <f t="shared" si="58"/>
        <v>1755.5999999999985</v>
      </c>
      <c r="Y342" s="60">
        <f t="shared" si="58"/>
        <v>-1649.3999999999996</v>
      </c>
      <c r="Z342" s="61">
        <f t="shared" si="58"/>
        <v>0</v>
      </c>
      <c r="AA342" s="65">
        <v>727353.5</v>
      </c>
      <c r="AB342" s="60">
        <v>678807.2</v>
      </c>
      <c r="AC342" s="60">
        <v>35314.6</v>
      </c>
      <c r="AD342" s="60">
        <v>12801.9</v>
      </c>
      <c r="AE342" s="97">
        <v>498.8</v>
      </c>
      <c r="AF342" s="65">
        <v>-94237.3</v>
      </c>
      <c r="AG342" s="60">
        <v>-94237.3</v>
      </c>
      <c r="AH342" s="60"/>
      <c r="AI342" s="60"/>
      <c r="AJ342" s="61"/>
      <c r="AK342" s="65">
        <f t="shared" si="56"/>
        <v>633116.19999999995</v>
      </c>
      <c r="AL342" s="60">
        <f t="shared" si="56"/>
        <v>584569.89999999991</v>
      </c>
      <c r="AM342" s="60">
        <f t="shared" si="56"/>
        <v>35314.6</v>
      </c>
      <c r="AN342" s="60">
        <f t="shared" si="56"/>
        <v>12801.9</v>
      </c>
      <c r="AO342" s="61">
        <f t="shared" si="56"/>
        <v>498.8</v>
      </c>
    </row>
    <row r="343" spans="1:41" s="115" customFormat="1" ht="26.25" customHeight="1">
      <c r="A343" s="70" t="s">
        <v>52</v>
      </c>
      <c r="B343" s="71">
        <v>6</v>
      </c>
      <c r="C343" s="71">
        <v>3</v>
      </c>
      <c r="D343" s="71">
        <v>88</v>
      </c>
      <c r="E343" s="71" t="s">
        <v>23</v>
      </c>
      <c r="F343" s="71" t="s">
        <v>24</v>
      </c>
      <c r="G343" s="72">
        <v>702958.91</v>
      </c>
      <c r="H343" s="72">
        <v>654518.81000000006</v>
      </c>
      <c r="I343" s="72">
        <v>33559</v>
      </c>
      <c r="J343" s="72">
        <v>14451.3</v>
      </c>
      <c r="K343" s="73">
        <v>498.8</v>
      </c>
      <c r="L343" s="113">
        <v>-300</v>
      </c>
      <c r="M343" s="114">
        <v>-300</v>
      </c>
      <c r="N343" s="119">
        <v>0</v>
      </c>
      <c r="O343" s="63">
        <v>0</v>
      </c>
      <c r="P343" s="64">
        <v>0</v>
      </c>
      <c r="Q343" s="77">
        <f t="shared" si="57"/>
        <v>702658.91</v>
      </c>
      <c r="R343" s="72">
        <f t="shared" si="57"/>
        <v>654218.81000000006</v>
      </c>
      <c r="S343" s="72">
        <f t="shared" si="57"/>
        <v>33559</v>
      </c>
      <c r="T343" s="72">
        <f t="shared" si="57"/>
        <v>14451.3</v>
      </c>
      <c r="U343" s="73">
        <f t="shared" si="57"/>
        <v>498.8</v>
      </c>
      <c r="V343" s="77">
        <f t="shared" si="59"/>
        <v>24694.589999999967</v>
      </c>
      <c r="W343" s="72">
        <f t="shared" si="58"/>
        <v>24588.389999999898</v>
      </c>
      <c r="X343" s="72">
        <f t="shared" si="58"/>
        <v>1755.5999999999985</v>
      </c>
      <c r="Y343" s="72">
        <f t="shared" si="58"/>
        <v>-1649.3999999999996</v>
      </c>
      <c r="Z343" s="73">
        <f t="shared" si="58"/>
        <v>0</v>
      </c>
      <c r="AA343" s="77">
        <v>727353.5</v>
      </c>
      <c r="AB343" s="72">
        <v>678807.2</v>
      </c>
      <c r="AC343" s="72">
        <v>35314.6</v>
      </c>
      <c r="AD343" s="72">
        <v>12801.9</v>
      </c>
      <c r="AE343" s="102">
        <v>498.8</v>
      </c>
      <c r="AF343" s="77">
        <v>-94237.3</v>
      </c>
      <c r="AG343" s="72">
        <v>-94237.3</v>
      </c>
      <c r="AH343" s="72"/>
      <c r="AI343" s="72"/>
      <c r="AJ343" s="73"/>
      <c r="AK343" s="77">
        <f t="shared" si="56"/>
        <v>633116.19999999995</v>
      </c>
      <c r="AL343" s="72">
        <f t="shared" si="56"/>
        <v>584569.89999999991</v>
      </c>
      <c r="AM343" s="72">
        <f t="shared" si="56"/>
        <v>35314.6</v>
      </c>
      <c r="AN343" s="72">
        <f t="shared" si="56"/>
        <v>12801.9</v>
      </c>
      <c r="AO343" s="73">
        <f t="shared" si="56"/>
        <v>498.8</v>
      </c>
    </row>
    <row r="344" spans="1:41" ht="13.5" customHeight="1">
      <c r="A344" s="70" t="s">
        <v>169</v>
      </c>
      <c r="B344" s="71">
        <v>6</v>
      </c>
      <c r="C344" s="71">
        <v>3</v>
      </c>
      <c r="D344" s="71">
        <v>88</v>
      </c>
      <c r="E344" s="71">
        <v>4</v>
      </c>
      <c r="F344" s="71" t="s">
        <v>24</v>
      </c>
      <c r="G344" s="72">
        <v>93961</v>
      </c>
      <c r="H344" s="72">
        <v>93961</v>
      </c>
      <c r="I344" s="72">
        <v>0</v>
      </c>
      <c r="J344" s="72">
        <v>0</v>
      </c>
      <c r="K344" s="73">
        <v>0</v>
      </c>
      <c r="L344" s="113">
        <v>0</v>
      </c>
      <c r="M344" s="114"/>
      <c r="N344" s="119"/>
      <c r="O344" s="63"/>
      <c r="P344" s="64"/>
      <c r="Q344" s="77">
        <f t="shared" si="57"/>
        <v>93961</v>
      </c>
      <c r="R344" s="72">
        <f t="shared" si="57"/>
        <v>93961</v>
      </c>
      <c r="S344" s="72">
        <f t="shared" si="57"/>
        <v>0</v>
      </c>
      <c r="T344" s="72">
        <f t="shared" si="57"/>
        <v>0</v>
      </c>
      <c r="U344" s="73">
        <f t="shared" si="57"/>
        <v>0</v>
      </c>
      <c r="V344" s="77">
        <f t="shared" si="59"/>
        <v>1948.8999999999942</v>
      </c>
      <c r="W344" s="72">
        <f t="shared" si="58"/>
        <v>1948.8999999999942</v>
      </c>
      <c r="X344" s="72">
        <f t="shared" si="58"/>
        <v>0</v>
      </c>
      <c r="Y344" s="72">
        <f t="shared" si="58"/>
        <v>0</v>
      </c>
      <c r="Z344" s="73">
        <f t="shared" si="58"/>
        <v>0</v>
      </c>
      <c r="AA344" s="77">
        <v>95909.9</v>
      </c>
      <c r="AB344" s="72">
        <v>95909.9</v>
      </c>
      <c r="AC344" s="72">
        <v>0</v>
      </c>
      <c r="AD344" s="72">
        <v>0</v>
      </c>
      <c r="AE344" s="102">
        <v>0</v>
      </c>
      <c r="AF344" s="77">
        <v>-90237.3</v>
      </c>
      <c r="AG344" s="72">
        <v>-90237.3</v>
      </c>
      <c r="AH344" s="72"/>
      <c r="AI344" s="72"/>
      <c r="AJ344" s="73"/>
      <c r="AK344" s="77">
        <f t="shared" si="56"/>
        <v>5672.5999999999913</v>
      </c>
      <c r="AL344" s="72">
        <f t="shared" si="56"/>
        <v>5672.5999999999913</v>
      </c>
      <c r="AM344" s="72">
        <f t="shared" si="56"/>
        <v>0</v>
      </c>
      <c r="AN344" s="72">
        <f t="shared" si="56"/>
        <v>0</v>
      </c>
      <c r="AO344" s="73">
        <f t="shared" si="56"/>
        <v>0</v>
      </c>
    </row>
    <row r="345" spans="1:41" ht="13.5" customHeight="1">
      <c r="A345" s="70" t="s">
        <v>170</v>
      </c>
      <c r="B345" s="71">
        <v>6</v>
      </c>
      <c r="C345" s="71">
        <v>3</v>
      </c>
      <c r="D345" s="71">
        <v>88</v>
      </c>
      <c r="E345" s="71">
        <v>5</v>
      </c>
      <c r="F345" s="71" t="s">
        <v>24</v>
      </c>
      <c r="G345" s="72">
        <v>104864.9</v>
      </c>
      <c r="H345" s="72">
        <v>104268.4</v>
      </c>
      <c r="I345" s="72">
        <v>596.5</v>
      </c>
      <c r="J345" s="72">
        <v>0</v>
      </c>
      <c r="K345" s="73">
        <v>0</v>
      </c>
      <c r="L345" s="113">
        <v>0</v>
      </c>
      <c r="M345" s="114"/>
      <c r="N345" s="119"/>
      <c r="O345" s="63"/>
      <c r="P345" s="64"/>
      <c r="Q345" s="77">
        <f t="shared" si="57"/>
        <v>104864.9</v>
      </c>
      <c r="R345" s="72">
        <f t="shared" si="57"/>
        <v>104268.4</v>
      </c>
      <c r="S345" s="72">
        <f t="shared" si="57"/>
        <v>596.5</v>
      </c>
      <c r="T345" s="72">
        <f t="shared" si="57"/>
        <v>0</v>
      </c>
      <c r="U345" s="73">
        <f t="shared" si="57"/>
        <v>0</v>
      </c>
      <c r="V345" s="77">
        <f t="shared" si="59"/>
        <v>4386.3000000000029</v>
      </c>
      <c r="W345" s="72">
        <f t="shared" si="59"/>
        <v>4386.3000000000029</v>
      </c>
      <c r="X345" s="72">
        <f t="shared" si="59"/>
        <v>0</v>
      </c>
      <c r="Y345" s="72">
        <f t="shared" si="59"/>
        <v>0</v>
      </c>
      <c r="Z345" s="73">
        <f t="shared" si="59"/>
        <v>0</v>
      </c>
      <c r="AA345" s="77">
        <v>109251.2</v>
      </c>
      <c r="AB345" s="72">
        <v>108654.7</v>
      </c>
      <c r="AC345" s="72">
        <v>596.5</v>
      </c>
      <c r="AD345" s="72">
        <v>0</v>
      </c>
      <c r="AE345" s="102">
        <v>0</v>
      </c>
      <c r="AF345" s="65">
        <v>0</v>
      </c>
      <c r="AG345" s="60">
        <v>0</v>
      </c>
      <c r="AH345" s="72"/>
      <c r="AI345" s="72"/>
      <c r="AJ345" s="73"/>
      <c r="AK345" s="77">
        <f t="shared" ref="AK345:AO408" si="60">AA345+AF345</f>
        <v>109251.2</v>
      </c>
      <c r="AL345" s="72">
        <f t="shared" si="60"/>
        <v>108654.7</v>
      </c>
      <c r="AM345" s="72">
        <f t="shared" si="60"/>
        <v>596.5</v>
      </c>
      <c r="AN345" s="72">
        <f t="shared" si="60"/>
        <v>0</v>
      </c>
      <c r="AO345" s="73">
        <f t="shared" si="60"/>
        <v>0</v>
      </c>
    </row>
    <row r="346" spans="1:41" ht="13.5" customHeight="1">
      <c r="A346" s="70" t="s">
        <v>171</v>
      </c>
      <c r="B346" s="71">
        <v>6</v>
      </c>
      <c r="C346" s="71">
        <v>3</v>
      </c>
      <c r="D346" s="71">
        <v>88</v>
      </c>
      <c r="E346" s="71">
        <v>6</v>
      </c>
      <c r="F346" s="71" t="s">
        <v>24</v>
      </c>
      <c r="G346" s="72">
        <v>56418.1</v>
      </c>
      <c r="H346" s="72">
        <v>55731</v>
      </c>
      <c r="I346" s="72">
        <v>188.3</v>
      </c>
      <c r="J346" s="72">
        <v>0</v>
      </c>
      <c r="K346" s="73">
        <v>498.8</v>
      </c>
      <c r="L346" s="113">
        <v>0</v>
      </c>
      <c r="M346" s="114"/>
      <c r="N346" s="119"/>
      <c r="O346" s="63"/>
      <c r="P346" s="64"/>
      <c r="Q346" s="77">
        <f t="shared" si="57"/>
        <v>56418.1</v>
      </c>
      <c r="R346" s="72">
        <f t="shared" si="57"/>
        <v>55731</v>
      </c>
      <c r="S346" s="72">
        <f t="shared" si="57"/>
        <v>188.3</v>
      </c>
      <c r="T346" s="72">
        <f t="shared" si="57"/>
        <v>0</v>
      </c>
      <c r="U346" s="73">
        <f t="shared" si="57"/>
        <v>498.8</v>
      </c>
      <c r="V346" s="77">
        <f t="shared" si="59"/>
        <v>7</v>
      </c>
      <c r="W346" s="72">
        <f t="shared" si="59"/>
        <v>7</v>
      </c>
      <c r="X346" s="72">
        <f t="shared" si="59"/>
        <v>0</v>
      </c>
      <c r="Y346" s="72">
        <f t="shared" si="59"/>
        <v>0</v>
      </c>
      <c r="Z346" s="73">
        <f t="shared" si="59"/>
        <v>0</v>
      </c>
      <c r="AA346" s="77">
        <v>56425.1</v>
      </c>
      <c r="AB346" s="72">
        <v>55738</v>
      </c>
      <c r="AC346" s="72">
        <v>188.3</v>
      </c>
      <c r="AD346" s="72">
        <v>0</v>
      </c>
      <c r="AE346" s="102">
        <v>498.8</v>
      </c>
      <c r="AF346" s="77">
        <v>0</v>
      </c>
      <c r="AG346" s="72">
        <v>0</v>
      </c>
      <c r="AH346" s="72"/>
      <c r="AI346" s="72"/>
      <c r="AJ346" s="73"/>
      <c r="AK346" s="77">
        <f t="shared" si="60"/>
        <v>56425.1</v>
      </c>
      <c r="AL346" s="72">
        <f t="shared" si="60"/>
        <v>55738</v>
      </c>
      <c r="AM346" s="72">
        <f t="shared" si="60"/>
        <v>188.3</v>
      </c>
      <c r="AN346" s="72">
        <f t="shared" si="60"/>
        <v>0</v>
      </c>
      <c r="AO346" s="73">
        <f t="shared" si="60"/>
        <v>498.8</v>
      </c>
    </row>
    <row r="347" spans="1:41" s="115" customFormat="1" ht="13.5" customHeight="1">
      <c r="A347" s="70" t="s">
        <v>172</v>
      </c>
      <c r="B347" s="71">
        <v>6</v>
      </c>
      <c r="C347" s="71">
        <v>3</v>
      </c>
      <c r="D347" s="71">
        <v>88</v>
      </c>
      <c r="E347" s="71">
        <v>8</v>
      </c>
      <c r="F347" s="71" t="s">
        <v>24</v>
      </c>
      <c r="G347" s="72">
        <v>411263.61</v>
      </c>
      <c r="H347" s="72">
        <v>378489.41</v>
      </c>
      <c r="I347" s="72">
        <v>32774.199999999997</v>
      </c>
      <c r="J347" s="72">
        <v>0</v>
      </c>
      <c r="K347" s="73">
        <v>0</v>
      </c>
      <c r="L347" s="113">
        <v>-300</v>
      </c>
      <c r="M347" s="114">
        <v>-300</v>
      </c>
      <c r="N347" s="119"/>
      <c r="O347" s="63"/>
      <c r="P347" s="64"/>
      <c r="Q347" s="77">
        <f t="shared" si="57"/>
        <v>410963.61</v>
      </c>
      <c r="R347" s="72">
        <f t="shared" si="57"/>
        <v>378189.41</v>
      </c>
      <c r="S347" s="72">
        <f t="shared" si="57"/>
        <v>32774.199999999997</v>
      </c>
      <c r="T347" s="72">
        <f t="shared" si="57"/>
        <v>0</v>
      </c>
      <c r="U347" s="73">
        <f t="shared" si="57"/>
        <v>0</v>
      </c>
      <c r="V347" s="77">
        <f t="shared" si="59"/>
        <v>7410.4899999999907</v>
      </c>
      <c r="W347" s="72">
        <f t="shared" si="59"/>
        <v>5654.890000000014</v>
      </c>
      <c r="X347" s="72">
        <f t="shared" si="59"/>
        <v>1755.6000000000058</v>
      </c>
      <c r="Y347" s="72">
        <f t="shared" si="59"/>
        <v>0</v>
      </c>
      <c r="Z347" s="73">
        <f t="shared" si="59"/>
        <v>0</v>
      </c>
      <c r="AA347" s="77">
        <v>418374.1</v>
      </c>
      <c r="AB347" s="72">
        <v>383844.3</v>
      </c>
      <c r="AC347" s="72">
        <v>34529.800000000003</v>
      </c>
      <c r="AD347" s="72">
        <v>0</v>
      </c>
      <c r="AE347" s="102">
        <v>0</v>
      </c>
      <c r="AF347" s="77">
        <v>-2500</v>
      </c>
      <c r="AG347" s="72">
        <v>-2500</v>
      </c>
      <c r="AH347" s="72"/>
      <c r="AI347" s="72"/>
      <c r="AJ347" s="73"/>
      <c r="AK347" s="77">
        <f t="shared" si="60"/>
        <v>415874.1</v>
      </c>
      <c r="AL347" s="72">
        <f t="shared" si="60"/>
        <v>381344.3</v>
      </c>
      <c r="AM347" s="72">
        <f t="shared" si="60"/>
        <v>34529.800000000003</v>
      </c>
      <c r="AN347" s="72">
        <f t="shared" si="60"/>
        <v>0</v>
      </c>
      <c r="AO347" s="73">
        <f t="shared" si="60"/>
        <v>0</v>
      </c>
    </row>
    <row r="348" spans="1:41" ht="13.5" customHeight="1">
      <c r="A348" s="70" t="s">
        <v>173</v>
      </c>
      <c r="B348" s="71">
        <v>6</v>
      </c>
      <c r="C348" s="71">
        <v>3</v>
      </c>
      <c r="D348" s="71">
        <v>88</v>
      </c>
      <c r="E348" s="71">
        <v>15</v>
      </c>
      <c r="F348" s="71" t="s">
        <v>24</v>
      </c>
      <c r="G348" s="72">
        <v>36451.300000000003</v>
      </c>
      <c r="H348" s="72">
        <v>22069</v>
      </c>
      <c r="I348" s="72">
        <v>0</v>
      </c>
      <c r="J348" s="72">
        <v>14451.3</v>
      </c>
      <c r="K348" s="73">
        <v>0</v>
      </c>
      <c r="L348" s="118">
        <v>0</v>
      </c>
      <c r="M348" s="119"/>
      <c r="N348" s="119"/>
      <c r="O348" s="63"/>
      <c r="P348" s="64"/>
      <c r="Q348" s="77">
        <f t="shared" si="57"/>
        <v>36451.300000000003</v>
      </c>
      <c r="R348" s="72">
        <f t="shared" si="57"/>
        <v>22069</v>
      </c>
      <c r="S348" s="72">
        <f t="shared" si="57"/>
        <v>0</v>
      </c>
      <c r="T348" s="72">
        <f t="shared" si="57"/>
        <v>14451.3</v>
      </c>
      <c r="U348" s="73">
        <f t="shared" si="57"/>
        <v>0</v>
      </c>
      <c r="V348" s="77">
        <f t="shared" si="59"/>
        <v>10941.899999999994</v>
      </c>
      <c r="W348" s="72">
        <f t="shared" si="59"/>
        <v>12591.300000000003</v>
      </c>
      <c r="X348" s="72">
        <f t="shared" si="59"/>
        <v>0</v>
      </c>
      <c r="Y348" s="72">
        <f t="shared" si="59"/>
        <v>-1649.3999999999996</v>
      </c>
      <c r="Z348" s="73">
        <f t="shared" si="59"/>
        <v>0</v>
      </c>
      <c r="AA348" s="77">
        <v>47393.2</v>
      </c>
      <c r="AB348" s="72">
        <v>34660.300000000003</v>
      </c>
      <c r="AC348" s="72">
        <v>0</v>
      </c>
      <c r="AD348" s="72">
        <v>12801.9</v>
      </c>
      <c r="AE348" s="102">
        <v>0</v>
      </c>
      <c r="AF348" s="77">
        <v>-1500</v>
      </c>
      <c r="AG348" s="72">
        <v>-1500</v>
      </c>
      <c r="AH348" s="72"/>
      <c r="AI348" s="72"/>
      <c r="AJ348" s="73"/>
      <c r="AK348" s="77">
        <f t="shared" si="60"/>
        <v>45893.2</v>
      </c>
      <c r="AL348" s="72">
        <f t="shared" si="60"/>
        <v>33160.300000000003</v>
      </c>
      <c r="AM348" s="72">
        <f t="shared" si="60"/>
        <v>0</v>
      </c>
      <c r="AN348" s="72">
        <f t="shared" si="60"/>
        <v>12801.9</v>
      </c>
      <c r="AO348" s="73">
        <f t="shared" si="60"/>
        <v>0</v>
      </c>
    </row>
    <row r="349" spans="1:41" s="209" customFormat="1" ht="13.5" customHeight="1">
      <c r="A349" s="153" t="s">
        <v>134</v>
      </c>
      <c r="B349" s="84"/>
      <c r="C349" s="84"/>
      <c r="D349" s="84"/>
      <c r="E349" s="84"/>
      <c r="F349" s="84"/>
      <c r="G349" s="86"/>
      <c r="H349" s="86">
        <v>69</v>
      </c>
      <c r="I349" s="86"/>
      <c r="J349" s="86"/>
      <c r="K349" s="87"/>
      <c r="L349" s="118">
        <v>0</v>
      </c>
      <c r="M349" s="208"/>
      <c r="N349" s="208"/>
      <c r="O349" s="75"/>
      <c r="P349" s="76"/>
      <c r="Q349" s="88">
        <f t="shared" si="57"/>
        <v>0</v>
      </c>
      <c r="R349" s="86">
        <f t="shared" si="57"/>
        <v>69</v>
      </c>
      <c r="S349" s="86">
        <f t="shared" si="57"/>
        <v>0</v>
      </c>
      <c r="T349" s="86">
        <f t="shared" si="57"/>
        <v>0</v>
      </c>
      <c r="U349" s="87">
        <f t="shared" si="57"/>
        <v>0</v>
      </c>
      <c r="V349" s="88">
        <f t="shared" si="59"/>
        <v>0</v>
      </c>
      <c r="W349" s="86">
        <f t="shared" si="59"/>
        <v>0</v>
      </c>
      <c r="X349" s="86">
        <f t="shared" si="59"/>
        <v>0</v>
      </c>
      <c r="Y349" s="86">
        <f t="shared" si="59"/>
        <v>0</v>
      </c>
      <c r="Z349" s="87">
        <f t="shared" si="59"/>
        <v>0</v>
      </c>
      <c r="AA349" s="88"/>
      <c r="AB349" s="86">
        <v>69</v>
      </c>
      <c r="AC349" s="86"/>
      <c r="AD349" s="86"/>
      <c r="AE349" s="103"/>
      <c r="AF349" s="65"/>
      <c r="AG349" s="60"/>
      <c r="AH349" s="86"/>
      <c r="AI349" s="86"/>
      <c r="AJ349" s="87"/>
      <c r="AK349" s="88">
        <f t="shared" si="60"/>
        <v>0</v>
      </c>
      <c r="AL349" s="86">
        <f t="shared" si="60"/>
        <v>69</v>
      </c>
      <c r="AM349" s="86">
        <f t="shared" si="60"/>
        <v>0</v>
      </c>
      <c r="AN349" s="86">
        <f t="shared" si="60"/>
        <v>0</v>
      </c>
      <c r="AO349" s="87">
        <f t="shared" si="60"/>
        <v>0</v>
      </c>
    </row>
    <row r="350" spans="1:41" s="57" customFormat="1" ht="13.5" customHeight="1">
      <c r="A350" s="58" t="s">
        <v>51</v>
      </c>
      <c r="B350" s="59">
        <v>6</v>
      </c>
      <c r="C350" s="59">
        <v>4</v>
      </c>
      <c r="D350" s="59" t="s">
        <v>24</v>
      </c>
      <c r="E350" s="59" t="s">
        <v>23</v>
      </c>
      <c r="F350" s="59" t="s">
        <v>24</v>
      </c>
      <c r="G350" s="60">
        <v>416113.4</v>
      </c>
      <c r="H350" s="60">
        <v>415673.2</v>
      </c>
      <c r="I350" s="60">
        <v>440.2</v>
      </c>
      <c r="J350" s="60">
        <v>0</v>
      </c>
      <c r="K350" s="61">
        <v>0</v>
      </c>
      <c r="L350" s="62">
        <v>0</v>
      </c>
      <c r="M350" s="50">
        <v>0</v>
      </c>
      <c r="N350" s="50">
        <v>0</v>
      </c>
      <c r="O350" s="50">
        <v>0</v>
      </c>
      <c r="P350" s="51">
        <v>0</v>
      </c>
      <c r="Q350" s="65">
        <f t="shared" si="57"/>
        <v>416113.4</v>
      </c>
      <c r="R350" s="60">
        <f t="shared" si="57"/>
        <v>415673.2</v>
      </c>
      <c r="S350" s="60">
        <f t="shared" si="57"/>
        <v>440.2</v>
      </c>
      <c r="T350" s="60">
        <f t="shared" si="57"/>
        <v>0</v>
      </c>
      <c r="U350" s="61">
        <f t="shared" si="57"/>
        <v>0</v>
      </c>
      <c r="V350" s="65">
        <f t="shared" si="59"/>
        <v>4114.8999999999651</v>
      </c>
      <c r="W350" s="60">
        <f t="shared" si="59"/>
        <v>4114.8999999999651</v>
      </c>
      <c r="X350" s="60">
        <f t="shared" si="59"/>
        <v>0</v>
      </c>
      <c r="Y350" s="60">
        <f t="shared" si="59"/>
        <v>0</v>
      </c>
      <c r="Z350" s="61">
        <f t="shared" si="59"/>
        <v>0</v>
      </c>
      <c r="AA350" s="65">
        <v>420228.3</v>
      </c>
      <c r="AB350" s="60">
        <v>419788.1</v>
      </c>
      <c r="AC350" s="60">
        <v>440.2</v>
      </c>
      <c r="AD350" s="60">
        <v>0</v>
      </c>
      <c r="AE350" s="97">
        <v>0</v>
      </c>
      <c r="AF350" s="65">
        <v>500</v>
      </c>
      <c r="AG350" s="60">
        <v>500</v>
      </c>
      <c r="AH350" s="60"/>
      <c r="AI350" s="60"/>
      <c r="AJ350" s="61"/>
      <c r="AK350" s="65">
        <f t="shared" si="60"/>
        <v>420728.3</v>
      </c>
      <c r="AL350" s="60">
        <f t="shared" si="60"/>
        <v>420288.1</v>
      </c>
      <c r="AM350" s="60">
        <f t="shared" si="60"/>
        <v>440.2</v>
      </c>
      <c r="AN350" s="60">
        <f t="shared" si="60"/>
        <v>0</v>
      </c>
      <c r="AO350" s="61">
        <f t="shared" si="60"/>
        <v>0</v>
      </c>
    </row>
    <row r="351" spans="1:41" ht="13.5" customHeight="1">
      <c r="A351" s="70" t="s">
        <v>52</v>
      </c>
      <c r="B351" s="71">
        <v>6</v>
      </c>
      <c r="C351" s="71">
        <v>4</v>
      </c>
      <c r="D351" s="71">
        <v>88</v>
      </c>
      <c r="E351" s="71" t="s">
        <v>23</v>
      </c>
      <c r="F351" s="71" t="s">
        <v>24</v>
      </c>
      <c r="G351" s="72">
        <v>416113.4</v>
      </c>
      <c r="H351" s="72">
        <v>415673.2</v>
      </c>
      <c r="I351" s="72">
        <v>440.2</v>
      </c>
      <c r="J351" s="72">
        <v>0</v>
      </c>
      <c r="K351" s="73">
        <v>0</v>
      </c>
      <c r="L351" s="62">
        <v>0</v>
      </c>
      <c r="M351" s="63">
        <v>0</v>
      </c>
      <c r="N351" s="63">
        <v>0</v>
      </c>
      <c r="O351" s="63">
        <v>0</v>
      </c>
      <c r="P351" s="64">
        <v>0</v>
      </c>
      <c r="Q351" s="77">
        <f t="shared" si="57"/>
        <v>416113.4</v>
      </c>
      <c r="R351" s="72">
        <f t="shared" si="57"/>
        <v>415673.2</v>
      </c>
      <c r="S351" s="72">
        <f t="shared" si="57"/>
        <v>440.2</v>
      </c>
      <c r="T351" s="72">
        <f t="shared" si="57"/>
        <v>0</v>
      </c>
      <c r="U351" s="73">
        <f t="shared" si="57"/>
        <v>0</v>
      </c>
      <c r="V351" s="77">
        <f t="shared" si="59"/>
        <v>4114.8999999999651</v>
      </c>
      <c r="W351" s="72">
        <f t="shared" si="59"/>
        <v>4114.8999999999651</v>
      </c>
      <c r="X351" s="72">
        <f t="shared" si="59"/>
        <v>0</v>
      </c>
      <c r="Y351" s="72">
        <f t="shared" si="59"/>
        <v>0</v>
      </c>
      <c r="Z351" s="73">
        <f t="shared" si="59"/>
        <v>0</v>
      </c>
      <c r="AA351" s="77">
        <v>420228.3</v>
      </c>
      <c r="AB351" s="72">
        <v>419788.1</v>
      </c>
      <c r="AC351" s="72">
        <v>440.2</v>
      </c>
      <c r="AD351" s="72">
        <v>0</v>
      </c>
      <c r="AE351" s="102">
        <v>0</v>
      </c>
      <c r="AF351" s="77">
        <v>500</v>
      </c>
      <c r="AG351" s="72">
        <v>500</v>
      </c>
      <c r="AH351" s="72"/>
      <c r="AI351" s="72"/>
      <c r="AJ351" s="73"/>
      <c r="AK351" s="77">
        <f t="shared" si="60"/>
        <v>420728.3</v>
      </c>
      <c r="AL351" s="72">
        <f t="shared" si="60"/>
        <v>420288.1</v>
      </c>
      <c r="AM351" s="72">
        <f t="shared" si="60"/>
        <v>440.2</v>
      </c>
      <c r="AN351" s="72">
        <f t="shared" si="60"/>
        <v>0</v>
      </c>
      <c r="AO351" s="73">
        <f t="shared" si="60"/>
        <v>0</v>
      </c>
    </row>
    <row r="352" spans="1:41" ht="13.5" customHeight="1">
      <c r="A352" s="70" t="s">
        <v>51</v>
      </c>
      <c r="B352" s="71">
        <v>6</v>
      </c>
      <c r="C352" s="71">
        <v>4</v>
      </c>
      <c r="D352" s="71">
        <v>88</v>
      </c>
      <c r="E352" s="71">
        <v>10</v>
      </c>
      <c r="F352" s="71" t="s">
        <v>24</v>
      </c>
      <c r="G352" s="72">
        <v>416113.4</v>
      </c>
      <c r="H352" s="72">
        <v>415673.2</v>
      </c>
      <c r="I352" s="72">
        <v>440.2</v>
      </c>
      <c r="J352" s="72">
        <v>0</v>
      </c>
      <c r="K352" s="73">
        <v>0</v>
      </c>
      <c r="L352" s="62">
        <v>0</v>
      </c>
      <c r="M352" s="63"/>
      <c r="N352" s="63"/>
      <c r="O352" s="63"/>
      <c r="P352" s="64"/>
      <c r="Q352" s="77">
        <f t="shared" si="57"/>
        <v>416113.4</v>
      </c>
      <c r="R352" s="72">
        <f t="shared" si="57"/>
        <v>415673.2</v>
      </c>
      <c r="S352" s="72">
        <f t="shared" si="57"/>
        <v>440.2</v>
      </c>
      <c r="T352" s="72">
        <f t="shared" si="57"/>
        <v>0</v>
      </c>
      <c r="U352" s="73">
        <f t="shared" si="57"/>
        <v>0</v>
      </c>
      <c r="V352" s="77">
        <f t="shared" si="59"/>
        <v>4114.8999999999651</v>
      </c>
      <c r="W352" s="72">
        <f t="shared" si="59"/>
        <v>4114.8999999999651</v>
      </c>
      <c r="X352" s="72">
        <f t="shared" si="59"/>
        <v>0</v>
      </c>
      <c r="Y352" s="72">
        <f t="shared" si="59"/>
        <v>0</v>
      </c>
      <c r="Z352" s="73">
        <f t="shared" si="59"/>
        <v>0</v>
      </c>
      <c r="AA352" s="77">
        <v>420228.3</v>
      </c>
      <c r="AB352" s="72">
        <v>419788.1</v>
      </c>
      <c r="AC352" s="72">
        <v>440.2</v>
      </c>
      <c r="AD352" s="72">
        <v>0</v>
      </c>
      <c r="AE352" s="102">
        <v>0</v>
      </c>
      <c r="AF352" s="77">
        <v>500</v>
      </c>
      <c r="AG352" s="72">
        <v>500</v>
      </c>
      <c r="AH352" s="72"/>
      <c r="AI352" s="72"/>
      <c r="AJ352" s="73"/>
      <c r="AK352" s="77">
        <f t="shared" si="60"/>
        <v>420728.3</v>
      </c>
      <c r="AL352" s="72">
        <f t="shared" si="60"/>
        <v>420288.1</v>
      </c>
      <c r="AM352" s="72">
        <f t="shared" si="60"/>
        <v>440.2</v>
      </c>
      <c r="AN352" s="72">
        <f t="shared" si="60"/>
        <v>0</v>
      </c>
      <c r="AO352" s="73">
        <f t="shared" si="60"/>
        <v>0</v>
      </c>
    </row>
    <row r="353" spans="1:41" s="57" customFormat="1" ht="13.5" customHeight="1">
      <c r="A353" s="58" t="s">
        <v>53</v>
      </c>
      <c r="B353" s="59">
        <v>6</v>
      </c>
      <c r="C353" s="59">
        <v>6</v>
      </c>
      <c r="D353" s="59" t="s">
        <v>24</v>
      </c>
      <c r="E353" s="59" t="s">
        <v>23</v>
      </c>
      <c r="F353" s="59" t="s">
        <v>24</v>
      </c>
      <c r="G353" s="60">
        <v>8287.2999999999993</v>
      </c>
      <c r="H353" s="60">
        <v>2000</v>
      </c>
      <c r="I353" s="60">
        <v>6287.3</v>
      </c>
      <c r="J353" s="60">
        <v>0</v>
      </c>
      <c r="K353" s="61">
        <v>0</v>
      </c>
      <c r="L353" s="62">
        <v>0</v>
      </c>
      <c r="M353" s="50">
        <v>0</v>
      </c>
      <c r="N353" s="50">
        <v>0</v>
      </c>
      <c r="O353" s="50">
        <v>0</v>
      </c>
      <c r="P353" s="51">
        <v>0</v>
      </c>
      <c r="Q353" s="65">
        <f t="shared" si="57"/>
        <v>8287.2999999999993</v>
      </c>
      <c r="R353" s="60">
        <f t="shared" si="57"/>
        <v>2000</v>
      </c>
      <c r="S353" s="60">
        <f t="shared" si="57"/>
        <v>6287.3</v>
      </c>
      <c r="T353" s="60">
        <f t="shared" si="57"/>
        <v>0</v>
      </c>
      <c r="U353" s="61">
        <f t="shared" si="57"/>
        <v>0</v>
      </c>
      <c r="V353" s="65">
        <f t="shared" si="59"/>
        <v>177</v>
      </c>
      <c r="W353" s="60">
        <f t="shared" si="59"/>
        <v>177</v>
      </c>
      <c r="X353" s="60">
        <f t="shared" si="59"/>
        <v>0</v>
      </c>
      <c r="Y353" s="60">
        <f t="shared" si="59"/>
        <v>0</v>
      </c>
      <c r="Z353" s="61">
        <f t="shared" si="59"/>
        <v>0</v>
      </c>
      <c r="AA353" s="65">
        <v>8464.2999999999993</v>
      </c>
      <c r="AB353" s="60">
        <v>2177</v>
      </c>
      <c r="AC353" s="60">
        <v>6287.3</v>
      </c>
      <c r="AD353" s="60">
        <v>0</v>
      </c>
      <c r="AE353" s="97">
        <v>0</v>
      </c>
      <c r="AF353" s="77"/>
      <c r="AG353" s="72"/>
      <c r="AH353" s="60"/>
      <c r="AI353" s="60"/>
      <c r="AJ353" s="61"/>
      <c r="AK353" s="65">
        <f t="shared" si="60"/>
        <v>8464.2999999999993</v>
      </c>
      <c r="AL353" s="60">
        <f t="shared" si="60"/>
        <v>2177</v>
      </c>
      <c r="AM353" s="60">
        <f t="shared" si="60"/>
        <v>6287.3</v>
      </c>
      <c r="AN353" s="60">
        <f t="shared" si="60"/>
        <v>0</v>
      </c>
      <c r="AO353" s="61">
        <f t="shared" si="60"/>
        <v>0</v>
      </c>
    </row>
    <row r="354" spans="1:41" ht="13.5" customHeight="1">
      <c r="A354" s="70" t="s">
        <v>52</v>
      </c>
      <c r="B354" s="71">
        <v>6</v>
      </c>
      <c r="C354" s="71">
        <v>6</v>
      </c>
      <c r="D354" s="71">
        <v>88</v>
      </c>
      <c r="E354" s="71" t="s">
        <v>23</v>
      </c>
      <c r="F354" s="71" t="s">
        <v>24</v>
      </c>
      <c r="G354" s="72">
        <v>8287.2999999999993</v>
      </c>
      <c r="H354" s="72">
        <v>2000</v>
      </c>
      <c r="I354" s="72">
        <v>6287.3</v>
      </c>
      <c r="J354" s="72">
        <v>0</v>
      </c>
      <c r="K354" s="73">
        <v>0</v>
      </c>
      <c r="L354" s="62">
        <v>0</v>
      </c>
      <c r="M354" s="63">
        <v>0</v>
      </c>
      <c r="N354" s="63">
        <v>0</v>
      </c>
      <c r="O354" s="63">
        <v>0</v>
      </c>
      <c r="P354" s="64">
        <v>0</v>
      </c>
      <c r="Q354" s="77">
        <f t="shared" si="57"/>
        <v>8287.2999999999993</v>
      </c>
      <c r="R354" s="72">
        <f t="shared" si="57"/>
        <v>2000</v>
      </c>
      <c r="S354" s="72">
        <f t="shared" si="57"/>
        <v>6287.3</v>
      </c>
      <c r="T354" s="72">
        <f t="shared" si="57"/>
        <v>0</v>
      </c>
      <c r="U354" s="73">
        <f t="shared" si="57"/>
        <v>0</v>
      </c>
      <c r="V354" s="77">
        <f t="shared" si="59"/>
        <v>177</v>
      </c>
      <c r="W354" s="72">
        <f t="shared" si="59"/>
        <v>177</v>
      </c>
      <c r="X354" s="72">
        <f t="shared" si="59"/>
        <v>0</v>
      </c>
      <c r="Y354" s="72">
        <f t="shared" si="59"/>
        <v>0</v>
      </c>
      <c r="Z354" s="73">
        <f t="shared" si="59"/>
        <v>0</v>
      </c>
      <c r="AA354" s="77">
        <v>8464.2999999999993</v>
      </c>
      <c r="AB354" s="72">
        <v>2177</v>
      </c>
      <c r="AC354" s="72">
        <v>6287.3</v>
      </c>
      <c r="AD354" s="72">
        <v>0</v>
      </c>
      <c r="AE354" s="102">
        <v>0</v>
      </c>
      <c r="AF354" s="77"/>
      <c r="AG354" s="72"/>
      <c r="AH354" s="72"/>
      <c r="AI354" s="72"/>
      <c r="AJ354" s="73"/>
      <c r="AK354" s="77">
        <f t="shared" si="60"/>
        <v>8464.2999999999993</v>
      </c>
      <c r="AL354" s="72">
        <f t="shared" si="60"/>
        <v>2177</v>
      </c>
      <c r="AM354" s="72">
        <f t="shared" si="60"/>
        <v>6287.3</v>
      </c>
      <c r="AN354" s="72">
        <f t="shared" si="60"/>
        <v>0</v>
      </c>
      <c r="AO354" s="73">
        <f t="shared" si="60"/>
        <v>0</v>
      </c>
    </row>
    <row r="355" spans="1:41" ht="13.5" customHeight="1">
      <c r="A355" s="70" t="s">
        <v>54</v>
      </c>
      <c r="B355" s="71">
        <v>6</v>
      </c>
      <c r="C355" s="71">
        <v>6</v>
      </c>
      <c r="D355" s="71">
        <v>88</v>
      </c>
      <c r="E355" s="71">
        <v>12</v>
      </c>
      <c r="F355" s="71" t="s">
        <v>24</v>
      </c>
      <c r="G355" s="72">
        <v>8287.2999999999993</v>
      </c>
      <c r="H355" s="72">
        <v>2000</v>
      </c>
      <c r="I355" s="72">
        <v>6287.3</v>
      </c>
      <c r="J355" s="72">
        <v>0</v>
      </c>
      <c r="K355" s="73">
        <v>0</v>
      </c>
      <c r="L355" s="62">
        <v>0</v>
      </c>
      <c r="M355" s="63"/>
      <c r="N355" s="63"/>
      <c r="O355" s="63"/>
      <c r="P355" s="64"/>
      <c r="Q355" s="77">
        <f t="shared" si="57"/>
        <v>8287.2999999999993</v>
      </c>
      <c r="R355" s="72">
        <f t="shared" si="57"/>
        <v>2000</v>
      </c>
      <c r="S355" s="72">
        <f t="shared" si="57"/>
        <v>6287.3</v>
      </c>
      <c r="T355" s="72">
        <f t="shared" si="57"/>
        <v>0</v>
      </c>
      <c r="U355" s="73">
        <f t="shared" si="57"/>
        <v>0</v>
      </c>
      <c r="V355" s="77">
        <f t="shared" si="59"/>
        <v>177</v>
      </c>
      <c r="W355" s="72">
        <f t="shared" si="59"/>
        <v>177</v>
      </c>
      <c r="X355" s="72">
        <f t="shared" si="59"/>
        <v>0</v>
      </c>
      <c r="Y355" s="72">
        <f t="shared" si="59"/>
        <v>0</v>
      </c>
      <c r="Z355" s="73">
        <f t="shared" si="59"/>
        <v>0</v>
      </c>
      <c r="AA355" s="77">
        <v>8464.2999999999993</v>
      </c>
      <c r="AB355" s="72">
        <v>2177</v>
      </c>
      <c r="AC355" s="72">
        <v>6287.3</v>
      </c>
      <c r="AD355" s="72">
        <v>0</v>
      </c>
      <c r="AE355" s="102">
        <v>0</v>
      </c>
      <c r="AF355" s="65"/>
      <c r="AG355" s="60"/>
      <c r="AH355" s="72"/>
      <c r="AI355" s="72"/>
      <c r="AJ355" s="73"/>
      <c r="AK355" s="77">
        <f t="shared" si="60"/>
        <v>8464.2999999999993</v>
      </c>
      <c r="AL355" s="72">
        <f t="shared" si="60"/>
        <v>2177</v>
      </c>
      <c r="AM355" s="72">
        <f t="shared" si="60"/>
        <v>6287.3</v>
      </c>
      <c r="AN355" s="72">
        <f t="shared" si="60"/>
        <v>0</v>
      </c>
      <c r="AO355" s="73">
        <f t="shared" si="60"/>
        <v>0</v>
      </c>
    </row>
    <row r="356" spans="1:41" s="57" customFormat="1" ht="38.25">
      <c r="A356" s="58" t="s">
        <v>118</v>
      </c>
      <c r="B356" s="59">
        <v>6</v>
      </c>
      <c r="C356" s="59">
        <v>7</v>
      </c>
      <c r="D356" s="59" t="s">
        <v>24</v>
      </c>
      <c r="E356" s="59" t="s">
        <v>23</v>
      </c>
      <c r="F356" s="59" t="s">
        <v>24</v>
      </c>
      <c r="G356" s="60">
        <v>41622.9</v>
      </c>
      <c r="H356" s="60">
        <v>39927.9</v>
      </c>
      <c r="I356" s="60">
        <v>1695</v>
      </c>
      <c r="J356" s="60">
        <v>0</v>
      </c>
      <c r="K356" s="61">
        <v>0</v>
      </c>
      <c r="L356" s="62">
        <v>0</v>
      </c>
      <c r="M356" s="50">
        <v>0</v>
      </c>
      <c r="N356" s="50">
        <v>0</v>
      </c>
      <c r="O356" s="50">
        <v>0</v>
      </c>
      <c r="P356" s="51">
        <v>0</v>
      </c>
      <c r="Q356" s="65">
        <f t="shared" si="57"/>
        <v>41622.9</v>
      </c>
      <c r="R356" s="60">
        <f t="shared" si="57"/>
        <v>39927.9</v>
      </c>
      <c r="S356" s="60">
        <f t="shared" si="57"/>
        <v>1695</v>
      </c>
      <c r="T356" s="60">
        <f t="shared" si="57"/>
        <v>0</v>
      </c>
      <c r="U356" s="61">
        <f t="shared" si="57"/>
        <v>0</v>
      </c>
      <c r="V356" s="65">
        <f t="shared" si="59"/>
        <v>-2553.5</v>
      </c>
      <c r="W356" s="60">
        <f t="shared" si="59"/>
        <v>-2593.9000000000015</v>
      </c>
      <c r="X356" s="60">
        <f t="shared" si="59"/>
        <v>40.400000000000091</v>
      </c>
      <c r="Y356" s="60">
        <f t="shared" si="59"/>
        <v>0</v>
      </c>
      <c r="Z356" s="61">
        <f t="shared" si="59"/>
        <v>0</v>
      </c>
      <c r="AA356" s="65">
        <v>39069.4</v>
      </c>
      <c r="AB356" s="60">
        <v>37334</v>
      </c>
      <c r="AC356" s="60">
        <v>1735.4</v>
      </c>
      <c r="AD356" s="60">
        <v>0</v>
      </c>
      <c r="AE356" s="97">
        <v>0</v>
      </c>
      <c r="AF356" s="77"/>
      <c r="AG356" s="72"/>
      <c r="AH356" s="60"/>
      <c r="AI356" s="60"/>
      <c r="AJ356" s="61"/>
      <c r="AK356" s="65">
        <f t="shared" si="60"/>
        <v>39069.4</v>
      </c>
      <c r="AL356" s="60">
        <f t="shared" si="60"/>
        <v>37334</v>
      </c>
      <c r="AM356" s="60">
        <f t="shared" si="60"/>
        <v>1735.4</v>
      </c>
      <c r="AN356" s="60">
        <f t="shared" si="60"/>
        <v>0</v>
      </c>
      <c r="AO356" s="61">
        <f t="shared" si="60"/>
        <v>0</v>
      </c>
    </row>
    <row r="357" spans="1:41" ht="12.75" customHeight="1">
      <c r="A357" s="70" t="s">
        <v>52</v>
      </c>
      <c r="B357" s="71">
        <v>6</v>
      </c>
      <c r="C357" s="71">
        <v>7</v>
      </c>
      <c r="D357" s="71">
        <v>88</v>
      </c>
      <c r="E357" s="71" t="s">
        <v>23</v>
      </c>
      <c r="F357" s="71" t="s">
        <v>24</v>
      </c>
      <c r="G357" s="72">
        <v>41622.9</v>
      </c>
      <c r="H357" s="72">
        <v>39927.9</v>
      </c>
      <c r="I357" s="72">
        <v>1695</v>
      </c>
      <c r="J357" s="72">
        <v>0</v>
      </c>
      <c r="K357" s="73">
        <v>0</v>
      </c>
      <c r="L357" s="62">
        <v>0</v>
      </c>
      <c r="M357" s="63">
        <v>0</v>
      </c>
      <c r="N357" s="63">
        <v>0</v>
      </c>
      <c r="O357" s="63">
        <v>0</v>
      </c>
      <c r="P357" s="64">
        <v>0</v>
      </c>
      <c r="Q357" s="77">
        <f t="shared" si="57"/>
        <v>41622.9</v>
      </c>
      <c r="R357" s="72">
        <f t="shared" si="57"/>
        <v>39927.9</v>
      </c>
      <c r="S357" s="72">
        <f t="shared" si="57"/>
        <v>1695</v>
      </c>
      <c r="T357" s="72">
        <f t="shared" si="57"/>
        <v>0</v>
      </c>
      <c r="U357" s="73">
        <f t="shared" si="57"/>
        <v>0</v>
      </c>
      <c r="V357" s="77">
        <f t="shared" si="59"/>
        <v>-2553.5</v>
      </c>
      <c r="W357" s="72">
        <f t="shared" si="59"/>
        <v>-2593.9000000000015</v>
      </c>
      <c r="X357" s="72">
        <f t="shared" si="59"/>
        <v>40.400000000000091</v>
      </c>
      <c r="Y357" s="72">
        <f t="shared" si="59"/>
        <v>0</v>
      </c>
      <c r="Z357" s="73">
        <f t="shared" si="59"/>
        <v>0</v>
      </c>
      <c r="AA357" s="77">
        <v>39069.4</v>
      </c>
      <c r="AB357" s="72">
        <v>37334</v>
      </c>
      <c r="AC357" s="72">
        <v>1735.4</v>
      </c>
      <c r="AD357" s="72">
        <v>0</v>
      </c>
      <c r="AE357" s="102">
        <v>0</v>
      </c>
      <c r="AF357" s="65"/>
      <c r="AG357" s="60"/>
      <c r="AH357" s="72"/>
      <c r="AI357" s="72"/>
      <c r="AJ357" s="73"/>
      <c r="AK357" s="77">
        <f t="shared" si="60"/>
        <v>39069.4</v>
      </c>
      <c r="AL357" s="72">
        <f t="shared" si="60"/>
        <v>37334</v>
      </c>
      <c r="AM357" s="72">
        <f t="shared" si="60"/>
        <v>1735.4</v>
      </c>
      <c r="AN357" s="72">
        <f t="shared" si="60"/>
        <v>0</v>
      </c>
      <c r="AO357" s="73">
        <f t="shared" si="60"/>
        <v>0</v>
      </c>
    </row>
    <row r="358" spans="1:41" ht="12.75" customHeight="1">
      <c r="A358" s="70" t="s">
        <v>119</v>
      </c>
      <c r="B358" s="71">
        <v>6</v>
      </c>
      <c r="C358" s="71">
        <v>7</v>
      </c>
      <c r="D358" s="71">
        <v>88</v>
      </c>
      <c r="E358" s="71">
        <v>13</v>
      </c>
      <c r="F358" s="71" t="s">
        <v>24</v>
      </c>
      <c r="G358" s="72">
        <v>16779.099999999999</v>
      </c>
      <c r="H358" s="72">
        <v>15479.1</v>
      </c>
      <c r="I358" s="72">
        <v>1300</v>
      </c>
      <c r="J358" s="72">
        <v>0</v>
      </c>
      <c r="K358" s="73">
        <v>0</v>
      </c>
      <c r="L358" s="62">
        <v>0</v>
      </c>
      <c r="M358" s="63"/>
      <c r="N358" s="63"/>
      <c r="O358" s="63"/>
      <c r="P358" s="64"/>
      <c r="Q358" s="77">
        <f t="shared" si="57"/>
        <v>16779.099999999999</v>
      </c>
      <c r="R358" s="72">
        <f t="shared" si="57"/>
        <v>15479.1</v>
      </c>
      <c r="S358" s="72">
        <f t="shared" si="57"/>
        <v>1300</v>
      </c>
      <c r="T358" s="72">
        <f t="shared" si="57"/>
        <v>0</v>
      </c>
      <c r="U358" s="73">
        <f t="shared" si="57"/>
        <v>0</v>
      </c>
      <c r="V358" s="77">
        <f t="shared" si="59"/>
        <v>-3190.0999999999985</v>
      </c>
      <c r="W358" s="72">
        <f t="shared" si="59"/>
        <v>-3230.5</v>
      </c>
      <c r="X358" s="72">
        <f t="shared" si="59"/>
        <v>40.400000000000091</v>
      </c>
      <c r="Y358" s="72">
        <f t="shared" si="59"/>
        <v>0</v>
      </c>
      <c r="Z358" s="73">
        <f t="shared" si="59"/>
        <v>0</v>
      </c>
      <c r="AA358" s="77">
        <v>13589</v>
      </c>
      <c r="AB358" s="72">
        <v>12248.6</v>
      </c>
      <c r="AC358" s="72">
        <v>1340.4</v>
      </c>
      <c r="AD358" s="72">
        <v>0</v>
      </c>
      <c r="AE358" s="102">
        <v>0</v>
      </c>
      <c r="AF358" s="77"/>
      <c r="AG358" s="72"/>
      <c r="AH358" s="72"/>
      <c r="AI358" s="72"/>
      <c r="AJ358" s="73"/>
      <c r="AK358" s="77">
        <f t="shared" si="60"/>
        <v>13589</v>
      </c>
      <c r="AL358" s="72">
        <f t="shared" si="60"/>
        <v>12248.6</v>
      </c>
      <c r="AM358" s="72">
        <f t="shared" si="60"/>
        <v>1340.4</v>
      </c>
      <c r="AN358" s="72">
        <f t="shared" si="60"/>
        <v>0</v>
      </c>
      <c r="AO358" s="73">
        <f t="shared" si="60"/>
        <v>0</v>
      </c>
    </row>
    <row r="359" spans="1:41" ht="12.75" customHeight="1">
      <c r="A359" s="70" t="s">
        <v>120</v>
      </c>
      <c r="B359" s="71">
        <v>6</v>
      </c>
      <c r="C359" s="71">
        <v>7</v>
      </c>
      <c r="D359" s="71">
        <v>88</v>
      </c>
      <c r="E359" s="71">
        <v>14</v>
      </c>
      <c r="F359" s="71" t="s">
        <v>24</v>
      </c>
      <c r="G359" s="72">
        <v>24843.8</v>
      </c>
      <c r="H359" s="72">
        <v>24448.799999999999</v>
      </c>
      <c r="I359" s="72">
        <v>395</v>
      </c>
      <c r="J359" s="72">
        <v>0</v>
      </c>
      <c r="K359" s="73">
        <v>0</v>
      </c>
      <c r="L359" s="62">
        <v>0</v>
      </c>
      <c r="M359" s="63"/>
      <c r="N359" s="63"/>
      <c r="O359" s="63"/>
      <c r="P359" s="64"/>
      <c r="Q359" s="77">
        <f t="shared" si="57"/>
        <v>24843.8</v>
      </c>
      <c r="R359" s="72">
        <f t="shared" si="57"/>
        <v>24448.799999999999</v>
      </c>
      <c r="S359" s="72">
        <f t="shared" si="57"/>
        <v>395</v>
      </c>
      <c r="T359" s="72">
        <f t="shared" si="57"/>
        <v>0</v>
      </c>
      <c r="U359" s="73">
        <f t="shared" si="57"/>
        <v>0</v>
      </c>
      <c r="V359" s="77">
        <f t="shared" si="59"/>
        <v>636.60000000000218</v>
      </c>
      <c r="W359" s="72">
        <f t="shared" si="59"/>
        <v>636.60000000000218</v>
      </c>
      <c r="X359" s="72">
        <f t="shared" si="59"/>
        <v>0</v>
      </c>
      <c r="Y359" s="72">
        <f t="shared" si="59"/>
        <v>0</v>
      </c>
      <c r="Z359" s="73">
        <f t="shared" si="59"/>
        <v>0</v>
      </c>
      <c r="AA359" s="77">
        <v>25480.400000000001</v>
      </c>
      <c r="AB359" s="72">
        <v>25085.4</v>
      </c>
      <c r="AC359" s="72">
        <v>395</v>
      </c>
      <c r="AD359" s="72">
        <v>0</v>
      </c>
      <c r="AE359" s="102">
        <v>0</v>
      </c>
      <c r="AF359" s="77"/>
      <c r="AG359" s="72"/>
      <c r="AH359" s="72"/>
      <c r="AI359" s="72"/>
      <c r="AJ359" s="73"/>
      <c r="AK359" s="77">
        <f t="shared" si="60"/>
        <v>25480.400000000001</v>
      </c>
      <c r="AL359" s="72">
        <f t="shared" si="60"/>
        <v>25085.4</v>
      </c>
      <c r="AM359" s="72">
        <f t="shared" si="60"/>
        <v>395</v>
      </c>
      <c r="AN359" s="72">
        <f t="shared" si="60"/>
        <v>0</v>
      </c>
      <c r="AO359" s="73">
        <f t="shared" si="60"/>
        <v>0</v>
      </c>
    </row>
    <row r="360" spans="1:41" s="57" customFormat="1" ht="12.75" customHeight="1">
      <c r="A360" s="58" t="s">
        <v>121</v>
      </c>
      <c r="B360" s="59">
        <v>6</v>
      </c>
      <c r="C360" s="59">
        <v>8</v>
      </c>
      <c r="D360" s="59" t="s">
        <v>24</v>
      </c>
      <c r="E360" s="59" t="s">
        <v>23</v>
      </c>
      <c r="F360" s="59" t="s">
        <v>24</v>
      </c>
      <c r="G360" s="60">
        <v>243525.5</v>
      </c>
      <c r="H360" s="60">
        <v>171596.79999999999</v>
      </c>
      <c r="I360" s="60">
        <v>71928.7</v>
      </c>
      <c r="J360" s="60">
        <v>0</v>
      </c>
      <c r="K360" s="61">
        <v>0</v>
      </c>
      <c r="L360" s="111">
        <v>200</v>
      </c>
      <c r="M360" s="112">
        <v>200</v>
      </c>
      <c r="N360" s="50">
        <v>0</v>
      </c>
      <c r="O360" s="50">
        <v>0</v>
      </c>
      <c r="P360" s="51">
        <v>0</v>
      </c>
      <c r="Q360" s="65">
        <f t="shared" si="57"/>
        <v>243725.5</v>
      </c>
      <c r="R360" s="60">
        <f t="shared" si="57"/>
        <v>171796.8</v>
      </c>
      <c r="S360" s="60">
        <f t="shared" si="57"/>
        <v>71928.7</v>
      </c>
      <c r="T360" s="60">
        <f t="shared" si="57"/>
        <v>0</v>
      </c>
      <c r="U360" s="61">
        <f t="shared" si="57"/>
        <v>0</v>
      </c>
      <c r="V360" s="65">
        <f t="shared" si="59"/>
        <v>6038</v>
      </c>
      <c r="W360" s="60">
        <f t="shared" si="59"/>
        <v>7708.2000000000116</v>
      </c>
      <c r="X360" s="60">
        <f t="shared" si="59"/>
        <v>-1670.1999999999971</v>
      </c>
      <c r="Y360" s="60">
        <f t="shared" si="59"/>
        <v>0</v>
      </c>
      <c r="Z360" s="61">
        <f t="shared" si="59"/>
        <v>0</v>
      </c>
      <c r="AA360" s="65">
        <v>249763.5</v>
      </c>
      <c r="AB360" s="60">
        <v>179505</v>
      </c>
      <c r="AC360" s="60">
        <v>70258.5</v>
      </c>
      <c r="AD360" s="60">
        <v>0</v>
      </c>
      <c r="AE360" s="97">
        <v>0</v>
      </c>
      <c r="AF360" s="65"/>
      <c r="AG360" s="60"/>
      <c r="AH360" s="60"/>
      <c r="AI360" s="60"/>
      <c r="AJ360" s="61"/>
      <c r="AK360" s="65">
        <f t="shared" si="60"/>
        <v>249763.5</v>
      </c>
      <c r="AL360" s="60">
        <f t="shared" si="60"/>
        <v>179505</v>
      </c>
      <c r="AM360" s="60">
        <f t="shared" si="60"/>
        <v>70258.5</v>
      </c>
      <c r="AN360" s="60">
        <f t="shared" si="60"/>
        <v>0</v>
      </c>
      <c r="AO360" s="61">
        <f t="shared" si="60"/>
        <v>0</v>
      </c>
    </row>
    <row r="361" spans="1:41" ht="12.75" customHeight="1">
      <c r="A361" s="70" t="s">
        <v>52</v>
      </c>
      <c r="B361" s="71">
        <v>6</v>
      </c>
      <c r="C361" s="71">
        <v>8</v>
      </c>
      <c r="D361" s="71">
        <v>88</v>
      </c>
      <c r="E361" s="71" t="s">
        <v>23</v>
      </c>
      <c r="F361" s="71" t="s">
        <v>24</v>
      </c>
      <c r="G361" s="72">
        <v>243525.5</v>
      </c>
      <c r="H361" s="72">
        <v>171596.79999999999</v>
      </c>
      <c r="I361" s="72">
        <v>71928.7</v>
      </c>
      <c r="J361" s="72">
        <v>0</v>
      </c>
      <c r="K361" s="73">
        <v>0</v>
      </c>
      <c r="L361" s="113">
        <v>200</v>
      </c>
      <c r="M361" s="114">
        <v>200</v>
      </c>
      <c r="N361" s="63">
        <v>0</v>
      </c>
      <c r="O361" s="63">
        <v>0</v>
      </c>
      <c r="P361" s="64">
        <v>0</v>
      </c>
      <c r="Q361" s="77">
        <f t="shared" si="57"/>
        <v>243725.5</v>
      </c>
      <c r="R361" s="72">
        <f t="shared" si="57"/>
        <v>171796.8</v>
      </c>
      <c r="S361" s="72">
        <f t="shared" si="57"/>
        <v>71928.7</v>
      </c>
      <c r="T361" s="72">
        <f t="shared" si="57"/>
        <v>0</v>
      </c>
      <c r="U361" s="73">
        <f t="shared" si="57"/>
        <v>0</v>
      </c>
      <c r="V361" s="77">
        <f t="shared" si="59"/>
        <v>6038</v>
      </c>
      <c r="W361" s="72">
        <f t="shared" si="59"/>
        <v>7708.2000000000116</v>
      </c>
      <c r="X361" s="72">
        <f t="shared" si="59"/>
        <v>-1670.1999999999971</v>
      </c>
      <c r="Y361" s="72">
        <f t="shared" si="59"/>
        <v>0</v>
      </c>
      <c r="Z361" s="73">
        <f t="shared" si="59"/>
        <v>0</v>
      </c>
      <c r="AA361" s="77">
        <v>249763.5</v>
      </c>
      <c r="AB361" s="72">
        <v>179505</v>
      </c>
      <c r="AC361" s="72">
        <v>70258.5</v>
      </c>
      <c r="AD361" s="72">
        <v>0</v>
      </c>
      <c r="AE361" s="102">
        <v>0</v>
      </c>
      <c r="AF361" s="77"/>
      <c r="AG361" s="72"/>
      <c r="AH361" s="72"/>
      <c r="AI361" s="72"/>
      <c r="AJ361" s="73"/>
      <c r="AK361" s="77">
        <f t="shared" si="60"/>
        <v>249763.5</v>
      </c>
      <c r="AL361" s="72">
        <f t="shared" si="60"/>
        <v>179505</v>
      </c>
      <c r="AM361" s="72">
        <f t="shared" si="60"/>
        <v>70258.5</v>
      </c>
      <c r="AN361" s="72">
        <f t="shared" si="60"/>
        <v>0</v>
      </c>
      <c r="AO361" s="73">
        <f t="shared" si="60"/>
        <v>0</v>
      </c>
    </row>
    <row r="362" spans="1:41" ht="12.75" customHeight="1">
      <c r="A362" s="70" t="s">
        <v>174</v>
      </c>
      <c r="B362" s="71">
        <v>6</v>
      </c>
      <c r="C362" s="71">
        <v>8</v>
      </c>
      <c r="D362" s="71">
        <v>88</v>
      </c>
      <c r="E362" s="71">
        <v>9</v>
      </c>
      <c r="F362" s="71" t="s">
        <v>24</v>
      </c>
      <c r="G362" s="72">
        <v>243525.5</v>
      </c>
      <c r="H362" s="72">
        <v>171596.79999999999</v>
      </c>
      <c r="I362" s="72">
        <v>71928.7</v>
      </c>
      <c r="J362" s="72">
        <v>0</v>
      </c>
      <c r="K362" s="73">
        <v>0</v>
      </c>
      <c r="L362" s="113">
        <v>200</v>
      </c>
      <c r="M362" s="114">
        <v>200</v>
      </c>
      <c r="N362" s="63"/>
      <c r="O362" s="63"/>
      <c r="P362" s="64"/>
      <c r="Q362" s="77">
        <f t="shared" si="57"/>
        <v>243725.5</v>
      </c>
      <c r="R362" s="72">
        <f t="shared" si="57"/>
        <v>171796.8</v>
      </c>
      <c r="S362" s="72">
        <f t="shared" si="57"/>
        <v>71928.7</v>
      </c>
      <c r="T362" s="72">
        <f t="shared" si="57"/>
        <v>0</v>
      </c>
      <c r="U362" s="73">
        <f t="shared" si="57"/>
        <v>0</v>
      </c>
      <c r="V362" s="77">
        <f t="shared" si="59"/>
        <v>6038</v>
      </c>
      <c r="W362" s="72">
        <f t="shared" si="59"/>
        <v>7708.2000000000116</v>
      </c>
      <c r="X362" s="72">
        <f t="shared" si="59"/>
        <v>-1670.1999999999971</v>
      </c>
      <c r="Y362" s="72">
        <f t="shared" si="59"/>
        <v>0</v>
      </c>
      <c r="Z362" s="73">
        <f t="shared" si="59"/>
        <v>0</v>
      </c>
      <c r="AA362" s="77">
        <v>249763.5</v>
      </c>
      <c r="AB362" s="72">
        <v>179505</v>
      </c>
      <c r="AC362" s="72">
        <v>70258.5</v>
      </c>
      <c r="AD362" s="72">
        <v>0</v>
      </c>
      <c r="AE362" s="102">
        <v>0</v>
      </c>
      <c r="AF362" s="77"/>
      <c r="AG362" s="72"/>
      <c r="AH362" s="72"/>
      <c r="AI362" s="72"/>
      <c r="AJ362" s="73"/>
      <c r="AK362" s="77">
        <f t="shared" si="60"/>
        <v>249763.5</v>
      </c>
      <c r="AL362" s="72">
        <f t="shared" si="60"/>
        <v>179505</v>
      </c>
      <c r="AM362" s="72">
        <f t="shared" si="60"/>
        <v>70258.5</v>
      </c>
      <c r="AN362" s="72">
        <f t="shared" si="60"/>
        <v>0</v>
      </c>
      <c r="AO362" s="73">
        <f t="shared" si="60"/>
        <v>0</v>
      </c>
    </row>
    <row r="363" spans="1:41" s="57" customFormat="1" ht="12.75" customHeight="1">
      <c r="A363" s="58" t="s">
        <v>83</v>
      </c>
      <c r="B363" s="59">
        <v>6</v>
      </c>
      <c r="C363" s="59">
        <v>10</v>
      </c>
      <c r="D363" s="59" t="s">
        <v>24</v>
      </c>
      <c r="E363" s="59" t="s">
        <v>23</v>
      </c>
      <c r="F363" s="59" t="s">
        <v>24</v>
      </c>
      <c r="G363" s="60">
        <v>36655.599999999999</v>
      </c>
      <c r="H363" s="60">
        <v>31936.9</v>
      </c>
      <c r="I363" s="60">
        <v>0</v>
      </c>
      <c r="J363" s="60">
        <v>0</v>
      </c>
      <c r="K363" s="61">
        <v>4718.7</v>
      </c>
      <c r="L363" s="62">
        <v>0</v>
      </c>
      <c r="M363" s="50">
        <v>0</v>
      </c>
      <c r="N363" s="50">
        <v>0</v>
      </c>
      <c r="O363" s="50">
        <v>0</v>
      </c>
      <c r="P363" s="51">
        <v>0</v>
      </c>
      <c r="Q363" s="65">
        <f t="shared" si="57"/>
        <v>36655.599999999999</v>
      </c>
      <c r="R363" s="60">
        <f t="shared" si="57"/>
        <v>31936.9</v>
      </c>
      <c r="S363" s="60">
        <f t="shared" si="57"/>
        <v>0</v>
      </c>
      <c r="T363" s="60">
        <f t="shared" si="57"/>
        <v>0</v>
      </c>
      <c r="U363" s="61">
        <f t="shared" si="57"/>
        <v>4718.7</v>
      </c>
      <c r="V363" s="65">
        <f t="shared" si="59"/>
        <v>-15646.5</v>
      </c>
      <c r="W363" s="60">
        <f t="shared" si="59"/>
        <v>-15646.500000000002</v>
      </c>
      <c r="X363" s="60">
        <f t="shared" si="59"/>
        <v>0</v>
      </c>
      <c r="Y363" s="60">
        <f t="shared" si="59"/>
        <v>0</v>
      </c>
      <c r="Z363" s="61">
        <f t="shared" si="59"/>
        <v>0</v>
      </c>
      <c r="AA363" s="65">
        <v>21009.1</v>
      </c>
      <c r="AB363" s="60">
        <v>16290.4</v>
      </c>
      <c r="AC363" s="60">
        <v>0</v>
      </c>
      <c r="AD363" s="60">
        <v>0</v>
      </c>
      <c r="AE363" s="97">
        <v>4718.7</v>
      </c>
      <c r="AF363" s="65"/>
      <c r="AG363" s="60"/>
      <c r="AH363" s="60"/>
      <c r="AI363" s="60"/>
      <c r="AJ363" s="61"/>
      <c r="AK363" s="65">
        <f t="shared" si="60"/>
        <v>21009.1</v>
      </c>
      <c r="AL363" s="60">
        <f t="shared" si="60"/>
        <v>16290.4</v>
      </c>
      <c r="AM363" s="60">
        <f t="shared" si="60"/>
        <v>0</v>
      </c>
      <c r="AN363" s="60">
        <f t="shared" si="60"/>
        <v>0</v>
      </c>
      <c r="AO363" s="61">
        <f t="shared" si="60"/>
        <v>4718.7</v>
      </c>
    </row>
    <row r="364" spans="1:41" ht="12.75" customHeight="1">
      <c r="A364" s="70" t="s">
        <v>52</v>
      </c>
      <c r="B364" s="71">
        <v>6</v>
      </c>
      <c r="C364" s="71">
        <v>10</v>
      </c>
      <c r="D364" s="71">
        <v>88</v>
      </c>
      <c r="E364" s="71" t="s">
        <v>23</v>
      </c>
      <c r="F364" s="71" t="s">
        <v>24</v>
      </c>
      <c r="G364" s="72">
        <v>36655.599999999999</v>
      </c>
      <c r="H364" s="72">
        <v>31936.9</v>
      </c>
      <c r="I364" s="72">
        <v>0</v>
      </c>
      <c r="J364" s="72">
        <v>0</v>
      </c>
      <c r="K364" s="73">
        <v>4718.7</v>
      </c>
      <c r="L364" s="62">
        <v>0</v>
      </c>
      <c r="M364" s="63">
        <v>0</v>
      </c>
      <c r="N364" s="63">
        <v>0</v>
      </c>
      <c r="O364" s="63">
        <v>0</v>
      </c>
      <c r="P364" s="64">
        <v>0</v>
      </c>
      <c r="Q364" s="77">
        <f t="shared" si="57"/>
        <v>36655.599999999999</v>
      </c>
      <c r="R364" s="72">
        <f t="shared" si="57"/>
        <v>31936.9</v>
      </c>
      <c r="S364" s="72">
        <f t="shared" si="57"/>
        <v>0</v>
      </c>
      <c r="T364" s="72">
        <f t="shared" si="57"/>
        <v>0</v>
      </c>
      <c r="U364" s="73">
        <f t="shared" si="57"/>
        <v>4718.7</v>
      </c>
      <c r="V364" s="77">
        <f t="shared" si="59"/>
        <v>-15646.5</v>
      </c>
      <c r="W364" s="72">
        <f t="shared" si="59"/>
        <v>-15646.500000000002</v>
      </c>
      <c r="X364" s="72">
        <f t="shared" si="59"/>
        <v>0</v>
      </c>
      <c r="Y364" s="72">
        <f t="shared" si="59"/>
        <v>0</v>
      </c>
      <c r="Z364" s="73">
        <f t="shared" si="59"/>
        <v>0</v>
      </c>
      <c r="AA364" s="77">
        <v>21009.1</v>
      </c>
      <c r="AB364" s="72">
        <v>16290.4</v>
      </c>
      <c r="AC364" s="72">
        <v>0</v>
      </c>
      <c r="AD364" s="72">
        <v>0</v>
      </c>
      <c r="AE364" s="102">
        <v>4718.7</v>
      </c>
      <c r="AF364" s="77"/>
      <c r="AG364" s="72"/>
      <c r="AH364" s="72"/>
      <c r="AI364" s="72"/>
      <c r="AJ364" s="73"/>
      <c r="AK364" s="77">
        <f t="shared" si="60"/>
        <v>21009.1</v>
      </c>
      <c r="AL364" s="72">
        <f t="shared" si="60"/>
        <v>16290.4</v>
      </c>
      <c r="AM364" s="72">
        <f t="shared" si="60"/>
        <v>0</v>
      </c>
      <c r="AN364" s="72">
        <f t="shared" si="60"/>
        <v>0</v>
      </c>
      <c r="AO364" s="73">
        <f t="shared" si="60"/>
        <v>4718.7</v>
      </c>
    </row>
    <row r="365" spans="1:41" ht="12.75" customHeight="1">
      <c r="A365" s="70" t="s">
        <v>175</v>
      </c>
      <c r="B365" s="71">
        <v>6</v>
      </c>
      <c r="C365" s="71">
        <v>10</v>
      </c>
      <c r="D365" s="71">
        <v>88</v>
      </c>
      <c r="E365" s="71">
        <v>1</v>
      </c>
      <c r="F365" s="71" t="s">
        <v>24</v>
      </c>
      <c r="G365" s="72">
        <v>15468.1</v>
      </c>
      <c r="H365" s="72">
        <v>10749.4</v>
      </c>
      <c r="I365" s="72">
        <v>0</v>
      </c>
      <c r="J365" s="72">
        <v>0</v>
      </c>
      <c r="K365" s="73">
        <v>4718.7</v>
      </c>
      <c r="L365" s="62">
        <v>0</v>
      </c>
      <c r="M365" s="63"/>
      <c r="N365" s="63"/>
      <c r="O365" s="63"/>
      <c r="P365" s="64"/>
      <c r="Q365" s="77">
        <f t="shared" si="57"/>
        <v>15468.1</v>
      </c>
      <c r="R365" s="72">
        <f t="shared" si="57"/>
        <v>10749.4</v>
      </c>
      <c r="S365" s="72">
        <f t="shared" si="57"/>
        <v>0</v>
      </c>
      <c r="T365" s="72">
        <f t="shared" si="57"/>
        <v>0</v>
      </c>
      <c r="U365" s="73">
        <f t="shared" si="57"/>
        <v>4718.7</v>
      </c>
      <c r="V365" s="77">
        <f t="shared" si="59"/>
        <v>0</v>
      </c>
      <c r="W365" s="72">
        <f t="shared" si="59"/>
        <v>0</v>
      </c>
      <c r="X365" s="72">
        <f t="shared" si="59"/>
        <v>0</v>
      </c>
      <c r="Y365" s="72">
        <f t="shared" si="59"/>
        <v>0</v>
      </c>
      <c r="Z365" s="73">
        <f t="shared" si="59"/>
        <v>0</v>
      </c>
      <c r="AA365" s="77">
        <v>15468.1</v>
      </c>
      <c r="AB365" s="72">
        <v>10749.4</v>
      </c>
      <c r="AC365" s="72">
        <v>0</v>
      </c>
      <c r="AD365" s="72">
        <v>0</v>
      </c>
      <c r="AE365" s="102">
        <v>4718.7</v>
      </c>
      <c r="AF365" s="77"/>
      <c r="AG365" s="72"/>
      <c r="AH365" s="72"/>
      <c r="AI365" s="72"/>
      <c r="AJ365" s="73"/>
      <c r="AK365" s="77">
        <f t="shared" si="60"/>
        <v>15468.1</v>
      </c>
      <c r="AL365" s="72">
        <f t="shared" si="60"/>
        <v>10749.4</v>
      </c>
      <c r="AM365" s="72">
        <f t="shared" si="60"/>
        <v>0</v>
      </c>
      <c r="AN365" s="72">
        <f t="shared" si="60"/>
        <v>0</v>
      </c>
      <c r="AO365" s="73">
        <f t="shared" si="60"/>
        <v>4718.7</v>
      </c>
    </row>
    <row r="366" spans="1:41" ht="12.75" customHeight="1">
      <c r="A366" s="70" t="s">
        <v>176</v>
      </c>
      <c r="B366" s="71">
        <v>6</v>
      </c>
      <c r="C366" s="71">
        <v>10</v>
      </c>
      <c r="D366" s="71">
        <v>88</v>
      </c>
      <c r="E366" s="71">
        <v>16</v>
      </c>
      <c r="F366" s="71" t="s">
        <v>24</v>
      </c>
      <c r="G366" s="72">
        <v>21187.5</v>
      </c>
      <c r="H366" s="72">
        <v>21187.5</v>
      </c>
      <c r="I366" s="72">
        <v>0</v>
      </c>
      <c r="J366" s="72">
        <v>0</v>
      </c>
      <c r="K366" s="73">
        <v>0</v>
      </c>
      <c r="L366" s="62">
        <v>0</v>
      </c>
      <c r="M366" s="63"/>
      <c r="N366" s="63"/>
      <c r="O366" s="63"/>
      <c r="P366" s="64"/>
      <c r="Q366" s="77">
        <f t="shared" si="57"/>
        <v>21187.5</v>
      </c>
      <c r="R366" s="72">
        <f t="shared" si="57"/>
        <v>21187.5</v>
      </c>
      <c r="S366" s="72">
        <f t="shared" si="57"/>
        <v>0</v>
      </c>
      <c r="T366" s="72">
        <f t="shared" si="57"/>
        <v>0</v>
      </c>
      <c r="U366" s="73">
        <f t="shared" si="57"/>
        <v>0</v>
      </c>
      <c r="V366" s="77">
        <f t="shared" si="59"/>
        <v>-15646.5</v>
      </c>
      <c r="W366" s="72">
        <f t="shared" si="59"/>
        <v>-15646.5</v>
      </c>
      <c r="X366" s="72">
        <f t="shared" si="59"/>
        <v>0</v>
      </c>
      <c r="Y366" s="72">
        <f t="shared" si="59"/>
        <v>0</v>
      </c>
      <c r="Z366" s="73">
        <f t="shared" si="59"/>
        <v>0</v>
      </c>
      <c r="AA366" s="77">
        <v>5541</v>
      </c>
      <c r="AB366" s="72">
        <v>5541</v>
      </c>
      <c r="AC366" s="72">
        <v>0</v>
      </c>
      <c r="AD366" s="72">
        <v>0</v>
      </c>
      <c r="AE366" s="102">
        <v>0</v>
      </c>
      <c r="AF366" s="77"/>
      <c r="AG366" s="72"/>
      <c r="AH366" s="72"/>
      <c r="AI366" s="72"/>
      <c r="AJ366" s="73"/>
      <c r="AK366" s="77">
        <f t="shared" si="60"/>
        <v>5541</v>
      </c>
      <c r="AL366" s="72">
        <f t="shared" si="60"/>
        <v>5541</v>
      </c>
      <c r="AM366" s="72">
        <f t="shared" si="60"/>
        <v>0</v>
      </c>
      <c r="AN366" s="72">
        <f t="shared" si="60"/>
        <v>0</v>
      </c>
      <c r="AO366" s="73">
        <f t="shared" si="60"/>
        <v>0</v>
      </c>
    </row>
    <row r="367" spans="1:41" s="57" customFormat="1" ht="12.75" customHeight="1">
      <c r="A367" s="58" t="s">
        <v>177</v>
      </c>
      <c r="B367" s="59">
        <v>8</v>
      </c>
      <c r="C367" s="59" t="s">
        <v>23</v>
      </c>
      <c r="D367" s="59" t="s">
        <v>24</v>
      </c>
      <c r="E367" s="59" t="s">
        <v>23</v>
      </c>
      <c r="F367" s="59" t="s">
        <v>24</v>
      </c>
      <c r="G367" s="60">
        <v>3517</v>
      </c>
      <c r="H367" s="60">
        <v>3351.7</v>
      </c>
      <c r="I367" s="60">
        <v>165.3</v>
      </c>
      <c r="J367" s="60">
        <v>0</v>
      </c>
      <c r="K367" s="61">
        <v>0</v>
      </c>
      <c r="L367" s="62">
        <v>0</v>
      </c>
      <c r="M367" s="50">
        <v>0</v>
      </c>
      <c r="N367" s="50">
        <v>0</v>
      </c>
      <c r="O367" s="50">
        <v>0</v>
      </c>
      <c r="P367" s="51">
        <v>0</v>
      </c>
      <c r="Q367" s="65">
        <f t="shared" si="57"/>
        <v>3517</v>
      </c>
      <c r="R367" s="60">
        <f t="shared" si="57"/>
        <v>3351.7</v>
      </c>
      <c r="S367" s="60">
        <f t="shared" si="57"/>
        <v>165.3</v>
      </c>
      <c r="T367" s="60">
        <f t="shared" si="57"/>
        <v>0</v>
      </c>
      <c r="U367" s="61">
        <f t="shared" si="57"/>
        <v>0</v>
      </c>
      <c r="V367" s="65">
        <f t="shared" si="59"/>
        <v>352.30000000000018</v>
      </c>
      <c r="W367" s="60">
        <f t="shared" si="59"/>
        <v>317.30000000000018</v>
      </c>
      <c r="X367" s="60">
        <f t="shared" si="59"/>
        <v>35</v>
      </c>
      <c r="Y367" s="60">
        <f t="shared" si="59"/>
        <v>0</v>
      </c>
      <c r="Z367" s="61">
        <f t="shared" si="59"/>
        <v>0</v>
      </c>
      <c r="AA367" s="65">
        <v>3869.3</v>
      </c>
      <c r="AB367" s="60">
        <v>3669</v>
      </c>
      <c r="AC367" s="60">
        <v>200.3</v>
      </c>
      <c r="AD367" s="60">
        <v>0</v>
      </c>
      <c r="AE367" s="97">
        <v>0</v>
      </c>
      <c r="AF367" s="65"/>
      <c r="AG367" s="60"/>
      <c r="AH367" s="60"/>
      <c r="AI367" s="60"/>
      <c r="AJ367" s="61"/>
      <c r="AK367" s="65">
        <f t="shared" si="60"/>
        <v>3869.3</v>
      </c>
      <c r="AL367" s="60">
        <f t="shared" si="60"/>
        <v>3669</v>
      </c>
      <c r="AM367" s="60">
        <f t="shared" si="60"/>
        <v>200.3</v>
      </c>
      <c r="AN367" s="60">
        <f t="shared" si="60"/>
        <v>0</v>
      </c>
      <c r="AO367" s="61">
        <f t="shared" si="60"/>
        <v>0</v>
      </c>
    </row>
    <row r="368" spans="1:41" ht="12.75" customHeight="1">
      <c r="A368" s="70" t="s">
        <v>26</v>
      </c>
      <c r="B368" s="71">
        <v>8</v>
      </c>
      <c r="C368" s="71" t="s">
        <v>23</v>
      </c>
      <c r="D368" s="71" t="s">
        <v>24</v>
      </c>
      <c r="E368" s="71" t="s">
        <v>23</v>
      </c>
      <c r="F368" s="71">
        <v>100</v>
      </c>
      <c r="G368" s="72">
        <v>3448.8</v>
      </c>
      <c r="H368" s="72">
        <v>3283.5</v>
      </c>
      <c r="I368" s="72">
        <v>165.3</v>
      </c>
      <c r="J368" s="72">
        <v>0</v>
      </c>
      <c r="K368" s="73">
        <v>0</v>
      </c>
      <c r="L368" s="62">
        <v>0</v>
      </c>
      <c r="M368" s="63"/>
      <c r="N368" s="63"/>
      <c r="O368" s="63"/>
      <c r="P368" s="64"/>
      <c r="Q368" s="77">
        <f t="shared" si="57"/>
        <v>3448.8</v>
      </c>
      <c r="R368" s="72">
        <f t="shared" si="57"/>
        <v>3283.5</v>
      </c>
      <c r="S368" s="72">
        <f t="shared" si="57"/>
        <v>165.3</v>
      </c>
      <c r="T368" s="72">
        <f t="shared" si="57"/>
        <v>0</v>
      </c>
      <c r="U368" s="73">
        <f t="shared" si="57"/>
        <v>0</v>
      </c>
      <c r="V368" s="77">
        <f t="shared" si="59"/>
        <v>352.29999999999973</v>
      </c>
      <c r="W368" s="72">
        <f t="shared" si="59"/>
        <v>317.30000000000018</v>
      </c>
      <c r="X368" s="72">
        <f t="shared" si="59"/>
        <v>35</v>
      </c>
      <c r="Y368" s="72">
        <f t="shared" si="59"/>
        <v>0</v>
      </c>
      <c r="Z368" s="73">
        <f t="shared" si="59"/>
        <v>0</v>
      </c>
      <c r="AA368" s="77">
        <v>3801.1</v>
      </c>
      <c r="AB368" s="72">
        <v>3600.8</v>
      </c>
      <c r="AC368" s="72">
        <v>200.3</v>
      </c>
      <c r="AD368" s="72">
        <v>0</v>
      </c>
      <c r="AE368" s="102">
        <v>0</v>
      </c>
      <c r="AF368" s="77"/>
      <c r="AG368" s="72"/>
      <c r="AH368" s="72"/>
      <c r="AI368" s="72"/>
      <c r="AJ368" s="73"/>
      <c r="AK368" s="77">
        <f t="shared" si="60"/>
        <v>3801.1</v>
      </c>
      <c r="AL368" s="72">
        <f t="shared" si="60"/>
        <v>3600.8</v>
      </c>
      <c r="AM368" s="72">
        <f t="shared" si="60"/>
        <v>200.3</v>
      </c>
      <c r="AN368" s="72">
        <f t="shared" si="60"/>
        <v>0</v>
      </c>
      <c r="AO368" s="73">
        <f t="shared" si="60"/>
        <v>0</v>
      </c>
    </row>
    <row r="369" spans="1:41" ht="12.75" customHeight="1">
      <c r="A369" s="83" t="s">
        <v>27</v>
      </c>
      <c r="B369" s="84">
        <v>8</v>
      </c>
      <c r="C369" s="84" t="s">
        <v>23</v>
      </c>
      <c r="D369" s="84" t="s">
        <v>24</v>
      </c>
      <c r="E369" s="84" t="s">
        <v>23</v>
      </c>
      <c r="F369" s="85" t="s">
        <v>28</v>
      </c>
      <c r="G369" s="86">
        <v>1006.7</v>
      </c>
      <c r="H369" s="86">
        <v>970.7</v>
      </c>
      <c r="I369" s="86">
        <v>36</v>
      </c>
      <c r="J369" s="86">
        <v>0</v>
      </c>
      <c r="K369" s="87">
        <v>0</v>
      </c>
      <c r="L369" s="62">
        <v>0</v>
      </c>
      <c r="M369" s="63"/>
      <c r="N369" s="63"/>
      <c r="O369" s="63"/>
      <c r="P369" s="64"/>
      <c r="Q369" s="88">
        <f t="shared" ref="Q369:U420" si="61">G369+L369</f>
        <v>1006.7</v>
      </c>
      <c r="R369" s="86">
        <f t="shared" si="61"/>
        <v>970.7</v>
      </c>
      <c r="S369" s="86">
        <f t="shared" si="61"/>
        <v>36</v>
      </c>
      <c r="T369" s="86">
        <f t="shared" si="61"/>
        <v>0</v>
      </c>
      <c r="U369" s="87">
        <f t="shared" si="61"/>
        <v>0</v>
      </c>
      <c r="V369" s="88">
        <f t="shared" si="59"/>
        <v>52.299999999999955</v>
      </c>
      <c r="W369" s="86">
        <f t="shared" si="59"/>
        <v>17.299999999999955</v>
      </c>
      <c r="X369" s="86">
        <f t="shared" si="59"/>
        <v>35</v>
      </c>
      <c r="Y369" s="86">
        <f t="shared" si="59"/>
        <v>0</v>
      </c>
      <c r="Z369" s="87">
        <f t="shared" si="59"/>
        <v>0</v>
      </c>
      <c r="AA369" s="88">
        <v>1059</v>
      </c>
      <c r="AB369" s="86">
        <v>988</v>
      </c>
      <c r="AC369" s="86">
        <v>71</v>
      </c>
      <c r="AD369" s="86">
        <v>0</v>
      </c>
      <c r="AE369" s="103">
        <v>0</v>
      </c>
      <c r="AF369" s="88"/>
      <c r="AG369" s="86"/>
      <c r="AH369" s="86"/>
      <c r="AI369" s="86"/>
      <c r="AJ369" s="87"/>
      <c r="AK369" s="88">
        <f t="shared" si="60"/>
        <v>1059</v>
      </c>
      <c r="AL369" s="86">
        <f t="shared" si="60"/>
        <v>988</v>
      </c>
      <c r="AM369" s="86">
        <f t="shared" si="60"/>
        <v>71</v>
      </c>
      <c r="AN369" s="86">
        <f t="shared" si="60"/>
        <v>0</v>
      </c>
      <c r="AO369" s="87">
        <f t="shared" si="60"/>
        <v>0</v>
      </c>
    </row>
    <row r="370" spans="1:41" ht="12.75" customHeight="1">
      <c r="A370" s="70" t="s">
        <v>29</v>
      </c>
      <c r="B370" s="71">
        <v>8</v>
      </c>
      <c r="C370" s="71" t="s">
        <v>23</v>
      </c>
      <c r="D370" s="71" t="s">
        <v>24</v>
      </c>
      <c r="E370" s="71" t="s">
        <v>23</v>
      </c>
      <c r="F370" s="71">
        <v>200</v>
      </c>
      <c r="G370" s="72">
        <v>68.2</v>
      </c>
      <c r="H370" s="72">
        <v>68.2</v>
      </c>
      <c r="I370" s="72">
        <v>0</v>
      </c>
      <c r="J370" s="72">
        <v>0</v>
      </c>
      <c r="K370" s="73">
        <v>0</v>
      </c>
      <c r="L370" s="62">
        <v>0</v>
      </c>
      <c r="M370" s="63"/>
      <c r="N370" s="63"/>
      <c r="O370" s="63"/>
      <c r="P370" s="64"/>
      <c r="Q370" s="77">
        <f t="shared" si="61"/>
        <v>68.2</v>
      </c>
      <c r="R370" s="72">
        <f t="shared" si="61"/>
        <v>68.2</v>
      </c>
      <c r="S370" s="72">
        <f t="shared" si="61"/>
        <v>0</v>
      </c>
      <c r="T370" s="72">
        <f t="shared" si="61"/>
        <v>0</v>
      </c>
      <c r="U370" s="73">
        <f t="shared" si="61"/>
        <v>0</v>
      </c>
      <c r="V370" s="77">
        <f t="shared" si="59"/>
        <v>0</v>
      </c>
      <c r="W370" s="72">
        <f t="shared" si="59"/>
        <v>0</v>
      </c>
      <c r="X370" s="72">
        <f t="shared" si="59"/>
        <v>0</v>
      </c>
      <c r="Y370" s="72">
        <f t="shared" si="59"/>
        <v>0</v>
      </c>
      <c r="Z370" s="73">
        <f t="shared" si="59"/>
        <v>0</v>
      </c>
      <c r="AA370" s="77">
        <v>68.2</v>
      </c>
      <c r="AB370" s="72">
        <v>68.2</v>
      </c>
      <c r="AC370" s="72">
        <v>0</v>
      </c>
      <c r="AD370" s="72">
        <v>0</v>
      </c>
      <c r="AE370" s="102">
        <v>0</v>
      </c>
      <c r="AF370" s="77"/>
      <c r="AG370" s="72"/>
      <c r="AH370" s="72"/>
      <c r="AI370" s="72"/>
      <c r="AJ370" s="73"/>
      <c r="AK370" s="77">
        <f t="shared" si="60"/>
        <v>68.2</v>
      </c>
      <c r="AL370" s="72">
        <f t="shared" si="60"/>
        <v>68.2</v>
      </c>
      <c r="AM370" s="72">
        <f t="shared" si="60"/>
        <v>0</v>
      </c>
      <c r="AN370" s="72">
        <f t="shared" si="60"/>
        <v>0</v>
      </c>
      <c r="AO370" s="73">
        <f t="shared" si="60"/>
        <v>0</v>
      </c>
    </row>
    <row r="371" spans="1:41" s="57" customFormat="1" ht="12.75" customHeight="1">
      <c r="A371" s="58" t="s">
        <v>178</v>
      </c>
      <c r="B371" s="59">
        <v>8</v>
      </c>
      <c r="C371" s="59">
        <v>2</v>
      </c>
      <c r="D371" s="59" t="s">
        <v>24</v>
      </c>
      <c r="E371" s="59" t="s">
        <v>23</v>
      </c>
      <c r="F371" s="59" t="s">
        <v>24</v>
      </c>
      <c r="G371" s="60">
        <v>1604.9</v>
      </c>
      <c r="H371" s="60">
        <v>1439.6</v>
      </c>
      <c r="I371" s="60">
        <v>165.3</v>
      </c>
      <c r="J371" s="60">
        <v>0</v>
      </c>
      <c r="K371" s="61">
        <v>0</v>
      </c>
      <c r="L371" s="62">
        <v>0</v>
      </c>
      <c r="M371" s="50">
        <v>0</v>
      </c>
      <c r="N371" s="50">
        <v>0</v>
      </c>
      <c r="O371" s="50">
        <v>0</v>
      </c>
      <c r="P371" s="51">
        <v>0</v>
      </c>
      <c r="Q371" s="65">
        <f t="shared" si="61"/>
        <v>1604.9</v>
      </c>
      <c r="R371" s="60">
        <f t="shared" si="61"/>
        <v>1439.6</v>
      </c>
      <c r="S371" s="60">
        <f t="shared" si="61"/>
        <v>165.3</v>
      </c>
      <c r="T371" s="60">
        <f t="shared" si="61"/>
        <v>0</v>
      </c>
      <c r="U371" s="61">
        <f t="shared" si="61"/>
        <v>0</v>
      </c>
      <c r="V371" s="65">
        <f t="shared" si="59"/>
        <v>52.299999999999955</v>
      </c>
      <c r="W371" s="60">
        <f t="shared" si="59"/>
        <v>17.300000000000182</v>
      </c>
      <c r="X371" s="60">
        <f t="shared" si="59"/>
        <v>35</v>
      </c>
      <c r="Y371" s="60">
        <f t="shared" si="59"/>
        <v>0</v>
      </c>
      <c r="Z371" s="61">
        <f t="shared" si="59"/>
        <v>0</v>
      </c>
      <c r="AA371" s="65">
        <v>1657.2</v>
      </c>
      <c r="AB371" s="60">
        <v>1456.9</v>
      </c>
      <c r="AC371" s="60">
        <v>200.3</v>
      </c>
      <c r="AD371" s="60">
        <v>0</v>
      </c>
      <c r="AE371" s="97">
        <v>0</v>
      </c>
      <c r="AF371" s="65"/>
      <c r="AG371" s="60"/>
      <c r="AH371" s="60"/>
      <c r="AI371" s="60"/>
      <c r="AJ371" s="61"/>
      <c r="AK371" s="65">
        <f t="shared" si="60"/>
        <v>1657.2</v>
      </c>
      <c r="AL371" s="60">
        <f t="shared" si="60"/>
        <v>1456.9</v>
      </c>
      <c r="AM371" s="60">
        <f t="shared" si="60"/>
        <v>200.3</v>
      </c>
      <c r="AN371" s="60">
        <f t="shared" si="60"/>
        <v>0</v>
      </c>
      <c r="AO371" s="61">
        <f t="shared" si="60"/>
        <v>0</v>
      </c>
    </row>
    <row r="372" spans="1:41" ht="12.75" customHeight="1">
      <c r="A372" s="70" t="s">
        <v>179</v>
      </c>
      <c r="B372" s="71">
        <v>8</v>
      </c>
      <c r="C372" s="71">
        <v>2</v>
      </c>
      <c r="D372" s="71">
        <v>85</v>
      </c>
      <c r="E372" s="71" t="s">
        <v>23</v>
      </c>
      <c r="F372" s="71" t="s">
        <v>24</v>
      </c>
      <c r="G372" s="72">
        <v>1604.9</v>
      </c>
      <c r="H372" s="72">
        <v>1439.6</v>
      </c>
      <c r="I372" s="72">
        <v>165.3</v>
      </c>
      <c r="J372" s="72">
        <v>0</v>
      </c>
      <c r="K372" s="73">
        <v>0</v>
      </c>
      <c r="L372" s="62">
        <v>0</v>
      </c>
      <c r="M372" s="63">
        <v>0</v>
      </c>
      <c r="N372" s="63">
        <v>0</v>
      </c>
      <c r="O372" s="63">
        <v>0</v>
      </c>
      <c r="P372" s="64">
        <v>0</v>
      </c>
      <c r="Q372" s="77">
        <f t="shared" si="61"/>
        <v>1604.9</v>
      </c>
      <c r="R372" s="72">
        <f t="shared" si="61"/>
        <v>1439.6</v>
      </c>
      <c r="S372" s="72">
        <f t="shared" si="61"/>
        <v>165.3</v>
      </c>
      <c r="T372" s="72">
        <f t="shared" si="61"/>
        <v>0</v>
      </c>
      <c r="U372" s="73">
        <f t="shared" si="61"/>
        <v>0</v>
      </c>
      <c r="V372" s="77">
        <f t="shared" si="59"/>
        <v>52.299999999999955</v>
      </c>
      <c r="W372" s="72">
        <f t="shared" si="59"/>
        <v>17.300000000000182</v>
      </c>
      <c r="X372" s="72">
        <f t="shared" si="59"/>
        <v>35</v>
      </c>
      <c r="Y372" s="72">
        <f t="shared" si="59"/>
        <v>0</v>
      </c>
      <c r="Z372" s="73">
        <f t="shared" si="59"/>
        <v>0</v>
      </c>
      <c r="AA372" s="77">
        <v>1657.2</v>
      </c>
      <c r="AB372" s="72">
        <v>1456.9</v>
      </c>
      <c r="AC372" s="72">
        <v>200.3</v>
      </c>
      <c r="AD372" s="72">
        <v>0</v>
      </c>
      <c r="AE372" s="102">
        <v>0</v>
      </c>
      <c r="AF372" s="77"/>
      <c r="AG372" s="72"/>
      <c r="AH372" s="72"/>
      <c r="AI372" s="72"/>
      <c r="AJ372" s="73"/>
      <c r="AK372" s="77">
        <f t="shared" si="60"/>
        <v>1657.2</v>
      </c>
      <c r="AL372" s="72">
        <f t="shared" si="60"/>
        <v>1456.9</v>
      </c>
      <c r="AM372" s="72">
        <f t="shared" si="60"/>
        <v>200.3</v>
      </c>
      <c r="AN372" s="72">
        <f t="shared" si="60"/>
        <v>0</v>
      </c>
      <c r="AO372" s="73">
        <f t="shared" si="60"/>
        <v>0</v>
      </c>
    </row>
    <row r="373" spans="1:41" ht="12.75" customHeight="1">
      <c r="A373" s="70" t="s">
        <v>180</v>
      </c>
      <c r="B373" s="71">
        <v>8</v>
      </c>
      <c r="C373" s="71">
        <v>2</v>
      </c>
      <c r="D373" s="71">
        <v>85</v>
      </c>
      <c r="E373" s="71">
        <v>2</v>
      </c>
      <c r="F373" s="71" t="s">
        <v>24</v>
      </c>
      <c r="G373" s="72">
        <v>1604.9</v>
      </c>
      <c r="H373" s="72">
        <v>1439.6</v>
      </c>
      <c r="I373" s="72">
        <v>165.3</v>
      </c>
      <c r="J373" s="72">
        <v>0</v>
      </c>
      <c r="K373" s="73">
        <v>0</v>
      </c>
      <c r="L373" s="62">
        <v>0</v>
      </c>
      <c r="M373" s="63"/>
      <c r="N373" s="63"/>
      <c r="O373" s="63"/>
      <c r="P373" s="64"/>
      <c r="Q373" s="77">
        <f t="shared" si="61"/>
        <v>1604.9</v>
      </c>
      <c r="R373" s="72">
        <f t="shared" si="61"/>
        <v>1439.6</v>
      </c>
      <c r="S373" s="72">
        <f t="shared" si="61"/>
        <v>165.3</v>
      </c>
      <c r="T373" s="72">
        <f t="shared" si="61"/>
        <v>0</v>
      </c>
      <c r="U373" s="73">
        <f t="shared" si="61"/>
        <v>0</v>
      </c>
      <c r="V373" s="77">
        <f t="shared" si="59"/>
        <v>52.299999999999955</v>
      </c>
      <c r="W373" s="72">
        <f t="shared" si="59"/>
        <v>17.300000000000182</v>
      </c>
      <c r="X373" s="72">
        <f t="shared" si="59"/>
        <v>35</v>
      </c>
      <c r="Y373" s="72">
        <f t="shared" si="59"/>
        <v>0</v>
      </c>
      <c r="Z373" s="73">
        <f t="shared" si="59"/>
        <v>0</v>
      </c>
      <c r="AA373" s="77">
        <v>1657.2</v>
      </c>
      <c r="AB373" s="72">
        <v>1456.9</v>
      </c>
      <c r="AC373" s="72">
        <v>200.3</v>
      </c>
      <c r="AD373" s="72">
        <v>0</v>
      </c>
      <c r="AE373" s="102">
        <v>0</v>
      </c>
      <c r="AF373" s="77"/>
      <c r="AG373" s="72"/>
      <c r="AH373" s="72"/>
      <c r="AI373" s="72"/>
      <c r="AJ373" s="73"/>
      <c r="AK373" s="77">
        <f t="shared" si="60"/>
        <v>1657.2</v>
      </c>
      <c r="AL373" s="72">
        <f t="shared" si="60"/>
        <v>1456.9</v>
      </c>
      <c r="AM373" s="72">
        <f t="shared" si="60"/>
        <v>200.3</v>
      </c>
      <c r="AN373" s="72">
        <f t="shared" si="60"/>
        <v>0</v>
      </c>
      <c r="AO373" s="73">
        <f t="shared" si="60"/>
        <v>0</v>
      </c>
    </row>
    <row r="374" spans="1:41" s="57" customFormat="1" ht="12.75" customHeight="1">
      <c r="A374" s="58" t="s">
        <v>181</v>
      </c>
      <c r="B374" s="59">
        <v>8</v>
      </c>
      <c r="C374" s="59">
        <v>4</v>
      </c>
      <c r="D374" s="59" t="s">
        <v>24</v>
      </c>
      <c r="E374" s="59" t="s">
        <v>23</v>
      </c>
      <c r="F374" s="59" t="s">
        <v>24</v>
      </c>
      <c r="G374" s="60">
        <v>1912.1</v>
      </c>
      <c r="H374" s="60">
        <v>1912.1</v>
      </c>
      <c r="I374" s="60">
        <v>0</v>
      </c>
      <c r="J374" s="60">
        <v>0</v>
      </c>
      <c r="K374" s="61">
        <v>0</v>
      </c>
      <c r="L374" s="62">
        <v>0</v>
      </c>
      <c r="M374" s="50">
        <v>0</v>
      </c>
      <c r="N374" s="50">
        <v>0</v>
      </c>
      <c r="O374" s="50">
        <v>0</v>
      </c>
      <c r="P374" s="51">
        <v>0</v>
      </c>
      <c r="Q374" s="65">
        <f t="shared" si="61"/>
        <v>1912.1</v>
      </c>
      <c r="R374" s="60">
        <f t="shared" si="61"/>
        <v>1912.1</v>
      </c>
      <c r="S374" s="60">
        <f t="shared" si="61"/>
        <v>0</v>
      </c>
      <c r="T374" s="60">
        <f t="shared" si="61"/>
        <v>0</v>
      </c>
      <c r="U374" s="61">
        <f t="shared" si="61"/>
        <v>0</v>
      </c>
      <c r="V374" s="65">
        <f t="shared" si="59"/>
        <v>300</v>
      </c>
      <c r="W374" s="60">
        <f t="shared" si="59"/>
        <v>300</v>
      </c>
      <c r="X374" s="60">
        <f t="shared" si="59"/>
        <v>0</v>
      </c>
      <c r="Y374" s="60">
        <f t="shared" si="59"/>
        <v>0</v>
      </c>
      <c r="Z374" s="61">
        <f t="shared" si="59"/>
        <v>0</v>
      </c>
      <c r="AA374" s="65">
        <v>2212.1</v>
      </c>
      <c r="AB374" s="60">
        <v>2212.1</v>
      </c>
      <c r="AC374" s="60">
        <v>0</v>
      </c>
      <c r="AD374" s="60">
        <v>0</v>
      </c>
      <c r="AE374" s="97">
        <v>0</v>
      </c>
      <c r="AF374" s="65"/>
      <c r="AG374" s="60"/>
      <c r="AH374" s="60"/>
      <c r="AI374" s="60"/>
      <c r="AJ374" s="61"/>
      <c r="AK374" s="65">
        <f t="shared" si="60"/>
        <v>2212.1</v>
      </c>
      <c r="AL374" s="60">
        <f t="shared" si="60"/>
        <v>2212.1</v>
      </c>
      <c r="AM374" s="60">
        <f t="shared" si="60"/>
        <v>0</v>
      </c>
      <c r="AN374" s="60">
        <f t="shared" si="60"/>
        <v>0</v>
      </c>
      <c r="AO374" s="61">
        <f t="shared" si="60"/>
        <v>0</v>
      </c>
    </row>
    <row r="375" spans="1:41" ht="12.75" customHeight="1">
      <c r="A375" s="70" t="s">
        <v>179</v>
      </c>
      <c r="B375" s="71">
        <v>8</v>
      </c>
      <c r="C375" s="71">
        <v>4</v>
      </c>
      <c r="D375" s="71">
        <v>85</v>
      </c>
      <c r="E375" s="71" t="s">
        <v>23</v>
      </c>
      <c r="F375" s="71" t="s">
        <v>24</v>
      </c>
      <c r="G375" s="72">
        <v>1912.1</v>
      </c>
      <c r="H375" s="72">
        <v>1912.1</v>
      </c>
      <c r="I375" s="72">
        <v>0</v>
      </c>
      <c r="J375" s="72">
        <v>0</v>
      </c>
      <c r="K375" s="73">
        <v>0</v>
      </c>
      <c r="L375" s="62">
        <v>0</v>
      </c>
      <c r="M375" s="63">
        <v>0</v>
      </c>
      <c r="N375" s="63">
        <v>0</v>
      </c>
      <c r="O375" s="63">
        <v>0</v>
      </c>
      <c r="P375" s="64">
        <v>0</v>
      </c>
      <c r="Q375" s="77">
        <f t="shared" si="61"/>
        <v>1912.1</v>
      </c>
      <c r="R375" s="72">
        <f t="shared" si="61"/>
        <v>1912.1</v>
      </c>
      <c r="S375" s="72">
        <f t="shared" si="61"/>
        <v>0</v>
      </c>
      <c r="T375" s="72">
        <f t="shared" si="61"/>
        <v>0</v>
      </c>
      <c r="U375" s="73">
        <f t="shared" si="61"/>
        <v>0</v>
      </c>
      <c r="V375" s="77">
        <f t="shared" si="59"/>
        <v>300</v>
      </c>
      <c r="W375" s="72">
        <f t="shared" si="59"/>
        <v>300</v>
      </c>
      <c r="X375" s="72">
        <f t="shared" si="59"/>
        <v>0</v>
      </c>
      <c r="Y375" s="72">
        <f t="shared" si="59"/>
        <v>0</v>
      </c>
      <c r="Z375" s="73">
        <f t="shared" si="59"/>
        <v>0</v>
      </c>
      <c r="AA375" s="77">
        <v>2212.1</v>
      </c>
      <c r="AB375" s="72">
        <v>2212.1</v>
      </c>
      <c r="AC375" s="72">
        <v>0</v>
      </c>
      <c r="AD375" s="72">
        <v>0</v>
      </c>
      <c r="AE375" s="102">
        <v>0</v>
      </c>
      <c r="AF375" s="77"/>
      <c r="AG375" s="72"/>
      <c r="AH375" s="72"/>
      <c r="AI375" s="72"/>
      <c r="AJ375" s="73"/>
      <c r="AK375" s="77">
        <f t="shared" si="60"/>
        <v>2212.1</v>
      </c>
      <c r="AL375" s="72">
        <f t="shared" si="60"/>
        <v>2212.1</v>
      </c>
      <c r="AM375" s="72">
        <f t="shared" si="60"/>
        <v>0</v>
      </c>
      <c r="AN375" s="72">
        <f t="shared" si="60"/>
        <v>0</v>
      </c>
      <c r="AO375" s="73">
        <f t="shared" si="60"/>
        <v>0</v>
      </c>
    </row>
    <row r="376" spans="1:41" ht="12.75" customHeight="1">
      <c r="A376" s="70" t="s">
        <v>182</v>
      </c>
      <c r="B376" s="71">
        <v>8</v>
      </c>
      <c r="C376" s="71">
        <v>4</v>
      </c>
      <c r="D376" s="71">
        <v>85</v>
      </c>
      <c r="E376" s="71">
        <v>4</v>
      </c>
      <c r="F376" s="71" t="s">
        <v>24</v>
      </c>
      <c r="G376" s="72">
        <v>1912.1</v>
      </c>
      <c r="H376" s="72">
        <v>1912.1</v>
      </c>
      <c r="I376" s="72">
        <v>0</v>
      </c>
      <c r="J376" s="72">
        <v>0</v>
      </c>
      <c r="K376" s="73">
        <v>0</v>
      </c>
      <c r="L376" s="62">
        <v>0</v>
      </c>
      <c r="M376" s="63"/>
      <c r="N376" s="63"/>
      <c r="O376" s="63"/>
      <c r="P376" s="64"/>
      <c r="Q376" s="77">
        <f t="shared" si="61"/>
        <v>1912.1</v>
      </c>
      <c r="R376" s="72">
        <f t="shared" si="61"/>
        <v>1912.1</v>
      </c>
      <c r="S376" s="72">
        <f t="shared" si="61"/>
        <v>0</v>
      </c>
      <c r="T376" s="72">
        <f t="shared" si="61"/>
        <v>0</v>
      </c>
      <c r="U376" s="73">
        <f t="shared" si="61"/>
        <v>0</v>
      </c>
      <c r="V376" s="77">
        <f t="shared" si="59"/>
        <v>300</v>
      </c>
      <c r="W376" s="72">
        <f t="shared" si="59"/>
        <v>300</v>
      </c>
      <c r="X376" s="72">
        <f t="shared" si="59"/>
        <v>0</v>
      </c>
      <c r="Y376" s="72">
        <f t="shared" si="59"/>
        <v>0</v>
      </c>
      <c r="Z376" s="73">
        <f t="shared" si="59"/>
        <v>0</v>
      </c>
      <c r="AA376" s="77">
        <v>2212.1</v>
      </c>
      <c r="AB376" s="72">
        <v>2212.1</v>
      </c>
      <c r="AC376" s="72">
        <v>0</v>
      </c>
      <c r="AD376" s="72">
        <v>0</v>
      </c>
      <c r="AE376" s="102">
        <v>0</v>
      </c>
      <c r="AF376" s="77"/>
      <c r="AG376" s="72"/>
      <c r="AH376" s="72"/>
      <c r="AI376" s="72"/>
      <c r="AJ376" s="73"/>
      <c r="AK376" s="77">
        <f t="shared" si="60"/>
        <v>2212.1</v>
      </c>
      <c r="AL376" s="72">
        <f t="shared" si="60"/>
        <v>2212.1</v>
      </c>
      <c r="AM376" s="72">
        <f t="shared" si="60"/>
        <v>0</v>
      </c>
      <c r="AN376" s="72">
        <f t="shared" si="60"/>
        <v>0</v>
      </c>
      <c r="AO376" s="73">
        <f t="shared" si="60"/>
        <v>0</v>
      </c>
    </row>
    <row r="377" spans="1:41" s="57" customFormat="1" ht="12.75" customHeight="1">
      <c r="A377" s="58" t="s">
        <v>123</v>
      </c>
      <c r="B377" s="59">
        <v>10</v>
      </c>
      <c r="C377" s="59" t="s">
        <v>23</v>
      </c>
      <c r="D377" s="59" t="s">
        <v>24</v>
      </c>
      <c r="E377" s="59" t="s">
        <v>23</v>
      </c>
      <c r="F377" s="59" t="s">
        <v>24</v>
      </c>
      <c r="G377" s="60">
        <v>42695.6</v>
      </c>
      <c r="H377" s="60">
        <v>42695.6</v>
      </c>
      <c r="I377" s="60">
        <v>0</v>
      </c>
      <c r="J377" s="60">
        <v>0</v>
      </c>
      <c r="K377" s="61">
        <v>0</v>
      </c>
      <c r="L377" s="62">
        <v>0</v>
      </c>
      <c r="M377" s="50">
        <v>0</v>
      </c>
      <c r="N377" s="50">
        <v>0</v>
      </c>
      <c r="O377" s="50">
        <v>0</v>
      </c>
      <c r="P377" s="51">
        <v>0</v>
      </c>
      <c r="Q377" s="65">
        <f t="shared" si="61"/>
        <v>42695.6</v>
      </c>
      <c r="R377" s="60">
        <f t="shared" si="61"/>
        <v>42695.6</v>
      </c>
      <c r="S377" s="60">
        <f t="shared" si="61"/>
        <v>0</v>
      </c>
      <c r="T377" s="60">
        <f t="shared" si="61"/>
        <v>0</v>
      </c>
      <c r="U377" s="61">
        <f t="shared" si="61"/>
        <v>0</v>
      </c>
      <c r="V377" s="65">
        <f t="shared" si="59"/>
        <v>-5000</v>
      </c>
      <c r="W377" s="60">
        <f t="shared" si="59"/>
        <v>-5000</v>
      </c>
      <c r="X377" s="60">
        <f t="shared" si="59"/>
        <v>0</v>
      </c>
      <c r="Y377" s="60">
        <f t="shared" si="59"/>
        <v>0</v>
      </c>
      <c r="Z377" s="61">
        <f t="shared" si="59"/>
        <v>0</v>
      </c>
      <c r="AA377" s="65">
        <v>37695.599999999999</v>
      </c>
      <c r="AB377" s="60">
        <v>37695.599999999999</v>
      </c>
      <c r="AC377" s="60">
        <v>0</v>
      </c>
      <c r="AD377" s="60">
        <v>0</v>
      </c>
      <c r="AE377" s="97">
        <v>0</v>
      </c>
      <c r="AF377" s="65"/>
      <c r="AG377" s="60"/>
      <c r="AH377" s="60"/>
      <c r="AI377" s="60"/>
      <c r="AJ377" s="61"/>
      <c r="AK377" s="65">
        <f t="shared" si="60"/>
        <v>37695.599999999999</v>
      </c>
      <c r="AL377" s="60">
        <f t="shared" si="60"/>
        <v>37695.599999999999</v>
      </c>
      <c r="AM377" s="60">
        <f t="shared" si="60"/>
        <v>0</v>
      </c>
      <c r="AN377" s="60">
        <f t="shared" si="60"/>
        <v>0</v>
      </c>
      <c r="AO377" s="61">
        <f t="shared" si="60"/>
        <v>0</v>
      </c>
    </row>
    <row r="378" spans="1:41" ht="12.75" customHeight="1">
      <c r="A378" s="70" t="s">
        <v>26</v>
      </c>
      <c r="B378" s="71">
        <v>10</v>
      </c>
      <c r="C378" s="71" t="s">
        <v>23</v>
      </c>
      <c r="D378" s="71" t="s">
        <v>24</v>
      </c>
      <c r="E378" s="71" t="s">
        <v>23</v>
      </c>
      <c r="F378" s="71">
        <v>100</v>
      </c>
      <c r="G378" s="72">
        <v>42695.6</v>
      </c>
      <c r="H378" s="72">
        <v>42695.6</v>
      </c>
      <c r="I378" s="72">
        <v>0</v>
      </c>
      <c r="J378" s="72">
        <v>0</v>
      </c>
      <c r="K378" s="73">
        <v>0</v>
      </c>
      <c r="L378" s="62">
        <v>0</v>
      </c>
      <c r="M378" s="63">
        <v>0</v>
      </c>
      <c r="N378" s="63">
        <v>0</v>
      </c>
      <c r="O378" s="63">
        <v>0</v>
      </c>
      <c r="P378" s="64">
        <v>0</v>
      </c>
      <c r="Q378" s="77">
        <f t="shared" si="61"/>
        <v>42695.6</v>
      </c>
      <c r="R378" s="72">
        <f t="shared" si="61"/>
        <v>42695.6</v>
      </c>
      <c r="S378" s="72">
        <f t="shared" si="61"/>
        <v>0</v>
      </c>
      <c r="T378" s="72">
        <f t="shared" si="61"/>
        <v>0</v>
      </c>
      <c r="U378" s="73">
        <f t="shared" si="61"/>
        <v>0</v>
      </c>
      <c r="V378" s="77">
        <f t="shared" si="59"/>
        <v>-5000</v>
      </c>
      <c r="W378" s="72">
        <f t="shared" si="59"/>
        <v>-5000</v>
      </c>
      <c r="X378" s="72">
        <f t="shared" si="59"/>
        <v>0</v>
      </c>
      <c r="Y378" s="72">
        <f t="shared" si="59"/>
        <v>0</v>
      </c>
      <c r="Z378" s="73">
        <f t="shared" si="59"/>
        <v>0</v>
      </c>
      <c r="AA378" s="77">
        <v>37695.599999999999</v>
      </c>
      <c r="AB378" s="72">
        <v>37695.599999999999</v>
      </c>
      <c r="AC378" s="72">
        <v>0</v>
      </c>
      <c r="AD378" s="72">
        <v>0</v>
      </c>
      <c r="AE378" s="102">
        <v>0</v>
      </c>
      <c r="AF378" s="77"/>
      <c r="AG378" s="72"/>
      <c r="AH378" s="72"/>
      <c r="AI378" s="72"/>
      <c r="AJ378" s="73"/>
      <c r="AK378" s="77">
        <f t="shared" si="60"/>
        <v>37695.599999999999</v>
      </c>
      <c r="AL378" s="72">
        <f t="shared" si="60"/>
        <v>37695.599999999999</v>
      </c>
      <c r="AM378" s="72">
        <f t="shared" si="60"/>
        <v>0</v>
      </c>
      <c r="AN378" s="72">
        <f t="shared" si="60"/>
        <v>0</v>
      </c>
      <c r="AO378" s="73">
        <f t="shared" si="60"/>
        <v>0</v>
      </c>
    </row>
    <row r="379" spans="1:41" s="57" customFormat="1" ht="38.25">
      <c r="A379" s="58" t="s">
        <v>124</v>
      </c>
      <c r="B379" s="59">
        <v>10</v>
      </c>
      <c r="C379" s="59">
        <v>11</v>
      </c>
      <c r="D379" s="59" t="s">
        <v>24</v>
      </c>
      <c r="E379" s="59" t="s">
        <v>23</v>
      </c>
      <c r="F379" s="59" t="s">
        <v>24</v>
      </c>
      <c r="G379" s="60">
        <v>42695.6</v>
      </c>
      <c r="H379" s="60">
        <v>42695.6</v>
      </c>
      <c r="I379" s="60">
        <v>0</v>
      </c>
      <c r="J379" s="60">
        <v>0</v>
      </c>
      <c r="K379" s="61">
        <v>0</v>
      </c>
      <c r="L379" s="62">
        <v>0</v>
      </c>
      <c r="M379" s="50">
        <v>0</v>
      </c>
      <c r="N379" s="50">
        <v>0</v>
      </c>
      <c r="O379" s="50">
        <v>0</v>
      </c>
      <c r="P379" s="51">
        <v>0</v>
      </c>
      <c r="Q379" s="65">
        <f t="shared" si="61"/>
        <v>42695.6</v>
      </c>
      <c r="R379" s="60">
        <f t="shared" si="61"/>
        <v>42695.6</v>
      </c>
      <c r="S379" s="60">
        <f t="shared" si="61"/>
        <v>0</v>
      </c>
      <c r="T379" s="60">
        <f t="shared" si="61"/>
        <v>0</v>
      </c>
      <c r="U379" s="61">
        <f t="shared" si="61"/>
        <v>0</v>
      </c>
      <c r="V379" s="65">
        <f t="shared" si="59"/>
        <v>-5000</v>
      </c>
      <c r="W379" s="60">
        <f t="shared" si="59"/>
        <v>-5000</v>
      </c>
      <c r="X379" s="60">
        <f t="shared" si="59"/>
        <v>0</v>
      </c>
      <c r="Y379" s="60">
        <f t="shared" si="59"/>
        <v>0</v>
      </c>
      <c r="Z379" s="61">
        <f t="shared" si="59"/>
        <v>0</v>
      </c>
      <c r="AA379" s="65">
        <v>37695.599999999999</v>
      </c>
      <c r="AB379" s="60">
        <v>37695.599999999999</v>
      </c>
      <c r="AC379" s="60">
        <v>0</v>
      </c>
      <c r="AD379" s="60">
        <v>0</v>
      </c>
      <c r="AE379" s="97">
        <v>0</v>
      </c>
      <c r="AF379" s="65"/>
      <c r="AG379" s="60"/>
      <c r="AH379" s="60"/>
      <c r="AI379" s="60"/>
      <c r="AJ379" s="61"/>
      <c r="AK379" s="65">
        <f t="shared" si="60"/>
        <v>37695.599999999999</v>
      </c>
      <c r="AL379" s="60">
        <f t="shared" si="60"/>
        <v>37695.599999999999</v>
      </c>
      <c r="AM379" s="60">
        <f t="shared" si="60"/>
        <v>0</v>
      </c>
      <c r="AN379" s="60">
        <f t="shared" si="60"/>
        <v>0</v>
      </c>
      <c r="AO379" s="61">
        <f t="shared" si="60"/>
        <v>0</v>
      </c>
    </row>
    <row r="380" spans="1:41" ht="13.5" customHeight="1">
      <c r="A380" s="70" t="s">
        <v>125</v>
      </c>
      <c r="B380" s="71">
        <v>10</v>
      </c>
      <c r="C380" s="71">
        <v>11</v>
      </c>
      <c r="D380" s="71">
        <v>90</v>
      </c>
      <c r="E380" s="71" t="s">
        <v>23</v>
      </c>
      <c r="F380" s="71" t="s">
        <v>24</v>
      </c>
      <c r="G380" s="72">
        <v>42695.6</v>
      </c>
      <c r="H380" s="72">
        <v>42695.6</v>
      </c>
      <c r="I380" s="72">
        <v>0</v>
      </c>
      <c r="J380" s="72">
        <v>0</v>
      </c>
      <c r="K380" s="73">
        <v>0</v>
      </c>
      <c r="L380" s="62">
        <v>0</v>
      </c>
      <c r="M380" s="63">
        <v>0</v>
      </c>
      <c r="N380" s="63">
        <v>0</v>
      </c>
      <c r="O380" s="63">
        <v>0</v>
      </c>
      <c r="P380" s="64">
        <v>0</v>
      </c>
      <c r="Q380" s="77">
        <f t="shared" si="61"/>
        <v>42695.6</v>
      </c>
      <c r="R380" s="72">
        <f t="shared" si="61"/>
        <v>42695.6</v>
      </c>
      <c r="S380" s="72">
        <f t="shared" si="61"/>
        <v>0</v>
      </c>
      <c r="T380" s="72">
        <f t="shared" si="61"/>
        <v>0</v>
      </c>
      <c r="U380" s="73">
        <f t="shared" si="61"/>
        <v>0</v>
      </c>
      <c r="V380" s="77">
        <f t="shared" si="59"/>
        <v>-5000</v>
      </c>
      <c r="W380" s="72">
        <f t="shared" si="59"/>
        <v>-5000</v>
      </c>
      <c r="X380" s="72">
        <f t="shared" si="59"/>
        <v>0</v>
      </c>
      <c r="Y380" s="72">
        <f t="shared" si="59"/>
        <v>0</v>
      </c>
      <c r="Z380" s="73">
        <f t="shared" si="59"/>
        <v>0</v>
      </c>
      <c r="AA380" s="77">
        <v>37695.599999999999</v>
      </c>
      <c r="AB380" s="72">
        <v>37695.599999999999</v>
      </c>
      <c r="AC380" s="72">
        <v>0</v>
      </c>
      <c r="AD380" s="72">
        <v>0</v>
      </c>
      <c r="AE380" s="102">
        <v>0</v>
      </c>
      <c r="AF380" s="77"/>
      <c r="AG380" s="72"/>
      <c r="AH380" s="72"/>
      <c r="AI380" s="72"/>
      <c r="AJ380" s="73"/>
      <c r="AK380" s="77">
        <f t="shared" si="60"/>
        <v>37695.599999999999</v>
      </c>
      <c r="AL380" s="72">
        <f t="shared" si="60"/>
        <v>37695.599999999999</v>
      </c>
      <c r="AM380" s="72">
        <f t="shared" si="60"/>
        <v>0</v>
      </c>
      <c r="AN380" s="72">
        <f t="shared" si="60"/>
        <v>0</v>
      </c>
      <c r="AO380" s="73">
        <f t="shared" si="60"/>
        <v>0</v>
      </c>
    </row>
    <row r="381" spans="1:41" ht="13.5" customHeight="1">
      <c r="A381" s="70" t="s">
        <v>126</v>
      </c>
      <c r="B381" s="71">
        <v>10</v>
      </c>
      <c r="C381" s="71">
        <v>11</v>
      </c>
      <c r="D381" s="71">
        <v>90</v>
      </c>
      <c r="E381" s="71">
        <v>19</v>
      </c>
      <c r="F381" s="71" t="s">
        <v>24</v>
      </c>
      <c r="G381" s="72">
        <v>42695.6</v>
      </c>
      <c r="H381" s="72">
        <v>42695.6</v>
      </c>
      <c r="I381" s="72">
        <v>0</v>
      </c>
      <c r="J381" s="72">
        <v>0</v>
      </c>
      <c r="K381" s="73">
        <v>0</v>
      </c>
      <c r="L381" s="62">
        <v>0</v>
      </c>
      <c r="M381" s="63"/>
      <c r="N381" s="63"/>
      <c r="O381" s="63"/>
      <c r="P381" s="64"/>
      <c r="Q381" s="77">
        <f t="shared" si="61"/>
        <v>42695.6</v>
      </c>
      <c r="R381" s="72">
        <f t="shared" si="61"/>
        <v>42695.6</v>
      </c>
      <c r="S381" s="72">
        <f t="shared" si="61"/>
        <v>0</v>
      </c>
      <c r="T381" s="72">
        <f t="shared" si="61"/>
        <v>0</v>
      </c>
      <c r="U381" s="73">
        <f t="shared" si="61"/>
        <v>0</v>
      </c>
      <c r="V381" s="77">
        <f t="shared" si="59"/>
        <v>-5000</v>
      </c>
      <c r="W381" s="72">
        <f t="shared" si="59"/>
        <v>-5000</v>
      </c>
      <c r="X381" s="72">
        <f t="shared" si="59"/>
        <v>0</v>
      </c>
      <c r="Y381" s="72">
        <f t="shared" si="59"/>
        <v>0</v>
      </c>
      <c r="Z381" s="73">
        <f t="shared" si="59"/>
        <v>0</v>
      </c>
      <c r="AA381" s="77">
        <v>37695.599999999999</v>
      </c>
      <c r="AB381" s="72">
        <v>37695.599999999999</v>
      </c>
      <c r="AC381" s="72">
        <v>0</v>
      </c>
      <c r="AD381" s="72">
        <v>0</v>
      </c>
      <c r="AE381" s="102">
        <v>0</v>
      </c>
      <c r="AF381" s="77"/>
      <c r="AG381" s="72"/>
      <c r="AH381" s="72"/>
      <c r="AI381" s="72"/>
      <c r="AJ381" s="73"/>
      <c r="AK381" s="77">
        <f t="shared" si="60"/>
        <v>37695.599999999999</v>
      </c>
      <c r="AL381" s="72">
        <f t="shared" si="60"/>
        <v>37695.599999999999</v>
      </c>
      <c r="AM381" s="72">
        <f t="shared" si="60"/>
        <v>0</v>
      </c>
      <c r="AN381" s="72">
        <f t="shared" si="60"/>
        <v>0</v>
      </c>
      <c r="AO381" s="73">
        <f t="shared" si="60"/>
        <v>0</v>
      </c>
    </row>
    <row r="382" spans="1:41">
      <c r="A382" s="93" t="s">
        <v>183</v>
      </c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  <c r="AM382" s="95"/>
      <c r="AN382" s="95"/>
      <c r="AO382" s="96"/>
    </row>
    <row r="383" spans="1:41" s="57" customFormat="1" ht="13.5" customHeight="1">
      <c r="A383" s="58" t="s">
        <v>22</v>
      </c>
      <c r="B383" s="59" t="s">
        <v>23</v>
      </c>
      <c r="C383" s="59" t="s">
        <v>23</v>
      </c>
      <c r="D383" s="59" t="s">
        <v>24</v>
      </c>
      <c r="E383" s="59" t="s">
        <v>23</v>
      </c>
      <c r="F383" s="59" t="s">
        <v>24</v>
      </c>
      <c r="G383" s="60">
        <v>290553</v>
      </c>
      <c r="H383" s="60">
        <v>278439.7</v>
      </c>
      <c r="I383" s="60">
        <v>12113.3</v>
      </c>
      <c r="J383" s="60">
        <v>0</v>
      </c>
      <c r="K383" s="61">
        <v>0</v>
      </c>
      <c r="L383" s="111">
        <v>150</v>
      </c>
      <c r="M383" s="112">
        <v>150</v>
      </c>
      <c r="N383" s="50">
        <v>0</v>
      </c>
      <c r="O383" s="50">
        <v>0</v>
      </c>
      <c r="P383" s="51">
        <v>0</v>
      </c>
      <c r="Q383" s="65">
        <f t="shared" si="61"/>
        <v>290703</v>
      </c>
      <c r="R383" s="60">
        <f t="shared" si="61"/>
        <v>278589.7</v>
      </c>
      <c r="S383" s="60">
        <f t="shared" si="61"/>
        <v>12113.3</v>
      </c>
      <c r="T383" s="60">
        <f t="shared" si="61"/>
        <v>0</v>
      </c>
      <c r="U383" s="61">
        <f t="shared" si="61"/>
        <v>0</v>
      </c>
      <c r="V383" s="65">
        <f>AA383-Q383</f>
        <v>18145.5</v>
      </c>
      <c r="W383" s="60">
        <f t="shared" ref="W383:Z398" si="62">AB383-R383</f>
        <v>16220.599999999977</v>
      </c>
      <c r="X383" s="60">
        <f t="shared" si="62"/>
        <v>1924.9000000000015</v>
      </c>
      <c r="Y383" s="60">
        <f t="shared" si="62"/>
        <v>0</v>
      </c>
      <c r="Z383" s="61">
        <f t="shared" si="62"/>
        <v>0</v>
      </c>
      <c r="AA383" s="210">
        <v>308848.5</v>
      </c>
      <c r="AB383" s="211">
        <v>294810.3</v>
      </c>
      <c r="AC383" s="211">
        <v>14038.2</v>
      </c>
      <c r="AD383" s="211">
        <v>0</v>
      </c>
      <c r="AE383" s="212">
        <v>0</v>
      </c>
      <c r="AF383" s="65">
        <v>19370</v>
      </c>
      <c r="AG383" s="60">
        <v>19370</v>
      </c>
      <c r="AH383" s="211"/>
      <c r="AI383" s="211"/>
      <c r="AJ383" s="213"/>
      <c r="AK383" s="210">
        <f t="shared" si="60"/>
        <v>328218.5</v>
      </c>
      <c r="AL383" s="211">
        <f t="shared" si="60"/>
        <v>314180.3</v>
      </c>
      <c r="AM383" s="211">
        <f t="shared" si="60"/>
        <v>14038.2</v>
      </c>
      <c r="AN383" s="211">
        <f t="shared" si="60"/>
        <v>0</v>
      </c>
      <c r="AO383" s="213">
        <f t="shared" si="60"/>
        <v>0</v>
      </c>
    </row>
    <row r="384" spans="1:41" ht="13.5" customHeight="1">
      <c r="A384" s="70" t="s">
        <v>26</v>
      </c>
      <c r="B384" s="71" t="s">
        <v>23</v>
      </c>
      <c r="C384" s="71" t="s">
        <v>23</v>
      </c>
      <c r="D384" s="71" t="s">
        <v>24</v>
      </c>
      <c r="E384" s="71" t="s">
        <v>23</v>
      </c>
      <c r="F384" s="71">
        <v>100</v>
      </c>
      <c r="G384" s="72">
        <v>267752.59999999998</v>
      </c>
      <c r="H384" s="72">
        <v>256331.7</v>
      </c>
      <c r="I384" s="72">
        <v>11420.9</v>
      </c>
      <c r="J384" s="72">
        <v>0</v>
      </c>
      <c r="K384" s="73">
        <v>0</v>
      </c>
      <c r="L384" s="113">
        <v>0</v>
      </c>
      <c r="M384" s="114"/>
      <c r="N384" s="63"/>
      <c r="O384" s="63"/>
      <c r="P384" s="64"/>
      <c r="Q384" s="77">
        <f t="shared" si="61"/>
        <v>267752.59999999998</v>
      </c>
      <c r="R384" s="72">
        <f t="shared" si="61"/>
        <v>256331.7</v>
      </c>
      <c r="S384" s="72">
        <f t="shared" si="61"/>
        <v>11420.9</v>
      </c>
      <c r="T384" s="72">
        <f t="shared" si="61"/>
        <v>0</v>
      </c>
      <c r="U384" s="73">
        <f t="shared" si="61"/>
        <v>0</v>
      </c>
      <c r="V384" s="77">
        <f t="shared" ref="V384:Z422" si="63">AA384-Q384</f>
        <v>17905.400000000023</v>
      </c>
      <c r="W384" s="72">
        <f t="shared" si="62"/>
        <v>16088.599999999977</v>
      </c>
      <c r="X384" s="72">
        <f t="shared" si="62"/>
        <v>1816.8000000000011</v>
      </c>
      <c r="Y384" s="72">
        <f t="shared" si="62"/>
        <v>0</v>
      </c>
      <c r="Z384" s="73">
        <f t="shared" si="62"/>
        <v>0</v>
      </c>
      <c r="AA384" s="214">
        <v>285658</v>
      </c>
      <c r="AB384" s="215">
        <v>272420.3</v>
      </c>
      <c r="AC384" s="215">
        <v>13237.7</v>
      </c>
      <c r="AD384" s="215">
        <v>0</v>
      </c>
      <c r="AE384" s="216">
        <v>0</v>
      </c>
      <c r="AF384" s="77">
        <v>1070</v>
      </c>
      <c r="AG384" s="72">
        <v>1070</v>
      </c>
      <c r="AH384" s="215"/>
      <c r="AI384" s="215"/>
      <c r="AJ384" s="217"/>
      <c r="AK384" s="214">
        <f t="shared" si="60"/>
        <v>286728</v>
      </c>
      <c r="AL384" s="215">
        <f t="shared" si="60"/>
        <v>273490.3</v>
      </c>
      <c r="AM384" s="215">
        <f t="shared" si="60"/>
        <v>13237.7</v>
      </c>
      <c r="AN384" s="215">
        <f t="shared" si="60"/>
        <v>0</v>
      </c>
      <c r="AO384" s="217">
        <f t="shared" si="60"/>
        <v>0</v>
      </c>
    </row>
    <row r="385" spans="1:41" ht="13.5" customHeight="1">
      <c r="A385" s="83" t="s">
        <v>27</v>
      </c>
      <c r="B385" s="84" t="s">
        <v>23</v>
      </c>
      <c r="C385" s="84" t="s">
        <v>23</v>
      </c>
      <c r="D385" s="84" t="s">
        <v>24</v>
      </c>
      <c r="E385" s="84" t="s">
        <v>23</v>
      </c>
      <c r="F385" s="85" t="s">
        <v>28</v>
      </c>
      <c r="G385" s="86">
        <v>89244</v>
      </c>
      <c r="H385" s="86">
        <v>85348.6</v>
      </c>
      <c r="I385" s="86">
        <v>3895.4</v>
      </c>
      <c r="J385" s="86">
        <v>0</v>
      </c>
      <c r="K385" s="87">
        <v>0</v>
      </c>
      <c r="L385" s="113">
        <v>0</v>
      </c>
      <c r="M385" s="114"/>
      <c r="N385" s="63"/>
      <c r="O385" s="63"/>
      <c r="P385" s="64"/>
      <c r="Q385" s="88">
        <f t="shared" si="61"/>
        <v>89244</v>
      </c>
      <c r="R385" s="86">
        <f t="shared" si="61"/>
        <v>85348.6</v>
      </c>
      <c r="S385" s="86">
        <f t="shared" si="61"/>
        <v>3895.4</v>
      </c>
      <c r="T385" s="86">
        <f t="shared" si="61"/>
        <v>0</v>
      </c>
      <c r="U385" s="87">
        <f t="shared" si="61"/>
        <v>0</v>
      </c>
      <c r="V385" s="88">
        <f t="shared" si="63"/>
        <v>4688.1999999999971</v>
      </c>
      <c r="W385" s="86">
        <f t="shared" si="62"/>
        <v>4169.8999999999942</v>
      </c>
      <c r="X385" s="86">
        <f t="shared" si="62"/>
        <v>518.29999999999973</v>
      </c>
      <c r="Y385" s="86">
        <f t="shared" si="62"/>
        <v>0</v>
      </c>
      <c r="Z385" s="87">
        <f t="shared" si="62"/>
        <v>0</v>
      </c>
      <c r="AA385" s="214">
        <v>93932.2</v>
      </c>
      <c r="AB385" s="215">
        <v>89518.5</v>
      </c>
      <c r="AC385" s="215">
        <v>4413.7</v>
      </c>
      <c r="AD385" s="215">
        <v>0</v>
      </c>
      <c r="AE385" s="216">
        <v>0</v>
      </c>
      <c r="AF385" s="77">
        <v>0</v>
      </c>
      <c r="AG385" s="72">
        <v>0</v>
      </c>
      <c r="AH385" s="215"/>
      <c r="AI385" s="215"/>
      <c r="AJ385" s="217"/>
      <c r="AK385" s="214">
        <f t="shared" si="60"/>
        <v>93932.2</v>
      </c>
      <c r="AL385" s="215">
        <f t="shared" si="60"/>
        <v>89518.5</v>
      </c>
      <c r="AM385" s="215">
        <f t="shared" si="60"/>
        <v>4413.7</v>
      </c>
      <c r="AN385" s="215">
        <f t="shared" si="60"/>
        <v>0</v>
      </c>
      <c r="AO385" s="217">
        <f t="shared" si="60"/>
        <v>0</v>
      </c>
    </row>
    <row r="386" spans="1:41" ht="13.5" customHeight="1">
      <c r="A386" s="70" t="s">
        <v>29</v>
      </c>
      <c r="B386" s="71" t="s">
        <v>23</v>
      </c>
      <c r="C386" s="71" t="s">
        <v>23</v>
      </c>
      <c r="D386" s="71" t="s">
        <v>24</v>
      </c>
      <c r="E386" s="71" t="s">
        <v>23</v>
      </c>
      <c r="F386" s="71">
        <v>200</v>
      </c>
      <c r="G386" s="72">
        <v>22800.400000000001</v>
      </c>
      <c r="H386" s="72">
        <v>22108</v>
      </c>
      <c r="I386" s="72">
        <v>692.4</v>
      </c>
      <c r="J386" s="72">
        <v>0</v>
      </c>
      <c r="K386" s="73">
        <v>0</v>
      </c>
      <c r="L386" s="113">
        <v>150</v>
      </c>
      <c r="M386" s="114">
        <v>150</v>
      </c>
      <c r="N386" s="63"/>
      <c r="O386" s="63"/>
      <c r="P386" s="64"/>
      <c r="Q386" s="77">
        <f t="shared" si="61"/>
        <v>22950.400000000001</v>
      </c>
      <c r="R386" s="72">
        <f t="shared" si="61"/>
        <v>22258</v>
      </c>
      <c r="S386" s="72">
        <f t="shared" si="61"/>
        <v>692.4</v>
      </c>
      <c r="T386" s="72">
        <f t="shared" si="61"/>
        <v>0</v>
      </c>
      <c r="U386" s="73">
        <f t="shared" si="61"/>
        <v>0</v>
      </c>
      <c r="V386" s="77">
        <f t="shared" si="63"/>
        <v>240.09999999999854</v>
      </c>
      <c r="W386" s="72">
        <f t="shared" si="62"/>
        <v>132</v>
      </c>
      <c r="X386" s="72">
        <f t="shared" si="62"/>
        <v>108.10000000000002</v>
      </c>
      <c r="Y386" s="72">
        <f t="shared" si="62"/>
        <v>0</v>
      </c>
      <c r="Z386" s="73">
        <f t="shared" si="62"/>
        <v>0</v>
      </c>
      <c r="AA386" s="214">
        <v>23190.5</v>
      </c>
      <c r="AB386" s="215">
        <v>22390</v>
      </c>
      <c r="AC386" s="215">
        <v>800.5</v>
      </c>
      <c r="AD386" s="215">
        <v>0</v>
      </c>
      <c r="AE386" s="216">
        <v>0</v>
      </c>
      <c r="AF386" s="77">
        <v>18300</v>
      </c>
      <c r="AG386" s="72">
        <v>18300</v>
      </c>
      <c r="AH386" s="215"/>
      <c r="AI386" s="215"/>
      <c r="AJ386" s="217"/>
      <c r="AK386" s="214">
        <f t="shared" si="60"/>
        <v>41490.5</v>
      </c>
      <c r="AL386" s="215">
        <f t="shared" si="60"/>
        <v>40690</v>
      </c>
      <c r="AM386" s="215">
        <f t="shared" si="60"/>
        <v>800.5</v>
      </c>
      <c r="AN386" s="215">
        <f t="shared" si="60"/>
        <v>0</v>
      </c>
      <c r="AO386" s="217">
        <f t="shared" si="60"/>
        <v>0</v>
      </c>
    </row>
    <row r="387" spans="1:41" ht="13.5" customHeight="1">
      <c r="A387" s="83" t="s">
        <v>66</v>
      </c>
      <c r="B387" s="84" t="s">
        <v>23</v>
      </c>
      <c r="C387" s="84" t="s">
        <v>23</v>
      </c>
      <c r="D387" s="84" t="s">
        <v>24</v>
      </c>
      <c r="E387" s="84" t="s">
        <v>23</v>
      </c>
      <c r="F387" s="84">
        <v>241</v>
      </c>
      <c r="G387" s="86">
        <v>16060</v>
      </c>
      <c r="H387" s="86">
        <v>16060</v>
      </c>
      <c r="I387" s="86">
        <v>0</v>
      </c>
      <c r="J387" s="86">
        <v>0</v>
      </c>
      <c r="K387" s="87">
        <v>0</v>
      </c>
      <c r="L387" s="62">
        <v>0</v>
      </c>
      <c r="M387" s="63"/>
      <c r="N387" s="63"/>
      <c r="O387" s="63"/>
      <c r="P387" s="64"/>
      <c r="Q387" s="88">
        <f t="shared" si="61"/>
        <v>16060</v>
      </c>
      <c r="R387" s="86">
        <f t="shared" si="61"/>
        <v>16060</v>
      </c>
      <c r="S387" s="86">
        <f t="shared" si="61"/>
        <v>0</v>
      </c>
      <c r="T387" s="86">
        <f t="shared" si="61"/>
        <v>0</v>
      </c>
      <c r="U387" s="87">
        <f t="shared" si="61"/>
        <v>0</v>
      </c>
      <c r="V387" s="88">
        <f t="shared" si="63"/>
        <v>0</v>
      </c>
      <c r="W387" s="86">
        <f t="shared" si="62"/>
        <v>0</v>
      </c>
      <c r="X387" s="86">
        <f t="shared" si="62"/>
        <v>0</v>
      </c>
      <c r="Y387" s="86">
        <f t="shared" si="62"/>
        <v>0</v>
      </c>
      <c r="Z387" s="87">
        <f t="shared" si="62"/>
        <v>0</v>
      </c>
      <c r="AA387" s="214">
        <v>16060</v>
      </c>
      <c r="AB387" s="215">
        <v>16060</v>
      </c>
      <c r="AC387" s="215">
        <v>0</v>
      </c>
      <c r="AD387" s="215">
        <v>0</v>
      </c>
      <c r="AE387" s="216">
        <v>0</v>
      </c>
      <c r="AF387" s="88">
        <v>18450</v>
      </c>
      <c r="AG387" s="86">
        <v>18450</v>
      </c>
      <c r="AH387" s="215"/>
      <c r="AI387" s="215"/>
      <c r="AJ387" s="217"/>
      <c r="AK387" s="214">
        <f t="shared" si="60"/>
        <v>34510</v>
      </c>
      <c r="AL387" s="215">
        <f t="shared" si="60"/>
        <v>34510</v>
      </c>
      <c r="AM387" s="215">
        <f t="shared" si="60"/>
        <v>0</v>
      </c>
      <c r="AN387" s="215">
        <f t="shared" si="60"/>
        <v>0</v>
      </c>
      <c r="AO387" s="217">
        <f t="shared" si="60"/>
        <v>0</v>
      </c>
    </row>
    <row r="388" spans="1:41" s="57" customFormat="1" ht="13.5" customHeight="1">
      <c r="A388" s="58" t="s">
        <v>50</v>
      </c>
      <c r="B388" s="59">
        <v>6</v>
      </c>
      <c r="C388" s="59" t="s">
        <v>23</v>
      </c>
      <c r="D388" s="59" t="s">
        <v>24</v>
      </c>
      <c r="E388" s="59" t="s">
        <v>23</v>
      </c>
      <c r="F388" s="59" t="s">
        <v>24</v>
      </c>
      <c r="G388" s="60">
        <v>102918.1</v>
      </c>
      <c r="H388" s="60">
        <v>99178.4</v>
      </c>
      <c r="I388" s="60">
        <v>3739.7</v>
      </c>
      <c r="J388" s="60">
        <v>0</v>
      </c>
      <c r="K388" s="61">
        <v>0</v>
      </c>
      <c r="L388" s="111">
        <v>150</v>
      </c>
      <c r="M388" s="112">
        <v>150</v>
      </c>
      <c r="N388" s="50">
        <v>0</v>
      </c>
      <c r="O388" s="50">
        <v>0</v>
      </c>
      <c r="P388" s="51">
        <v>0</v>
      </c>
      <c r="Q388" s="65">
        <f t="shared" si="61"/>
        <v>103068.1</v>
      </c>
      <c r="R388" s="60">
        <f t="shared" si="61"/>
        <v>99328.4</v>
      </c>
      <c r="S388" s="60">
        <f t="shared" si="61"/>
        <v>3739.7</v>
      </c>
      <c r="T388" s="60">
        <f t="shared" si="61"/>
        <v>0</v>
      </c>
      <c r="U388" s="61">
        <f t="shared" si="61"/>
        <v>0</v>
      </c>
      <c r="V388" s="65">
        <f t="shared" si="63"/>
        <v>5759.5999999999913</v>
      </c>
      <c r="W388" s="60">
        <f t="shared" si="62"/>
        <v>4596.5</v>
      </c>
      <c r="X388" s="60">
        <f t="shared" si="62"/>
        <v>1163.1000000000004</v>
      </c>
      <c r="Y388" s="60">
        <f t="shared" si="62"/>
        <v>0</v>
      </c>
      <c r="Z388" s="61">
        <f t="shared" si="62"/>
        <v>0</v>
      </c>
      <c r="AA388" s="65">
        <v>108827.7</v>
      </c>
      <c r="AB388" s="60">
        <v>103924.9</v>
      </c>
      <c r="AC388" s="60">
        <v>4902.8</v>
      </c>
      <c r="AD388" s="60">
        <v>0</v>
      </c>
      <c r="AE388" s="97">
        <v>0</v>
      </c>
      <c r="AF388" s="77">
        <v>-150</v>
      </c>
      <c r="AG388" s="72">
        <v>-150</v>
      </c>
      <c r="AH388" s="60"/>
      <c r="AI388" s="60"/>
      <c r="AJ388" s="61"/>
      <c r="AK388" s="65">
        <f t="shared" si="60"/>
        <v>108677.7</v>
      </c>
      <c r="AL388" s="60">
        <f t="shared" si="60"/>
        <v>103774.9</v>
      </c>
      <c r="AM388" s="60">
        <f t="shared" si="60"/>
        <v>4902.8</v>
      </c>
      <c r="AN388" s="60">
        <f t="shared" si="60"/>
        <v>0</v>
      </c>
      <c r="AO388" s="61">
        <f t="shared" si="60"/>
        <v>0</v>
      </c>
    </row>
    <row r="389" spans="1:41" ht="13.5" customHeight="1">
      <c r="A389" s="70" t="s">
        <v>26</v>
      </c>
      <c r="B389" s="71">
        <v>6</v>
      </c>
      <c r="C389" s="71" t="s">
        <v>23</v>
      </c>
      <c r="D389" s="71" t="s">
        <v>24</v>
      </c>
      <c r="E389" s="71" t="s">
        <v>23</v>
      </c>
      <c r="F389" s="71">
        <v>100</v>
      </c>
      <c r="G389" s="72">
        <v>102373.4</v>
      </c>
      <c r="H389" s="72">
        <v>98678.399999999994</v>
      </c>
      <c r="I389" s="72">
        <v>3695</v>
      </c>
      <c r="J389" s="72">
        <v>0</v>
      </c>
      <c r="K389" s="73">
        <v>0</v>
      </c>
      <c r="L389" s="113">
        <v>0</v>
      </c>
      <c r="M389" s="114"/>
      <c r="N389" s="63"/>
      <c r="O389" s="63"/>
      <c r="P389" s="64"/>
      <c r="Q389" s="77">
        <f t="shared" si="61"/>
        <v>102373.4</v>
      </c>
      <c r="R389" s="72">
        <f t="shared" si="61"/>
        <v>98678.399999999994</v>
      </c>
      <c r="S389" s="72">
        <f t="shared" si="61"/>
        <v>3695</v>
      </c>
      <c r="T389" s="72">
        <f t="shared" si="61"/>
        <v>0</v>
      </c>
      <c r="U389" s="73">
        <f t="shared" si="61"/>
        <v>0</v>
      </c>
      <c r="V389" s="77">
        <f t="shared" si="63"/>
        <v>5759.6000000000058</v>
      </c>
      <c r="W389" s="72">
        <f t="shared" si="62"/>
        <v>4596.5</v>
      </c>
      <c r="X389" s="72">
        <f t="shared" si="62"/>
        <v>1163.1000000000004</v>
      </c>
      <c r="Y389" s="72">
        <f t="shared" si="62"/>
        <v>0</v>
      </c>
      <c r="Z389" s="73">
        <f t="shared" si="62"/>
        <v>0</v>
      </c>
      <c r="AA389" s="77">
        <v>108133</v>
      </c>
      <c r="AB389" s="72">
        <v>103274.9</v>
      </c>
      <c r="AC389" s="72">
        <v>4858.1000000000004</v>
      </c>
      <c r="AD389" s="72">
        <v>0</v>
      </c>
      <c r="AE389" s="102">
        <v>0</v>
      </c>
      <c r="AF389" s="65">
        <v>0</v>
      </c>
      <c r="AG389" s="60">
        <v>0</v>
      </c>
      <c r="AH389" s="72"/>
      <c r="AI389" s="72"/>
      <c r="AJ389" s="73"/>
      <c r="AK389" s="77">
        <f t="shared" si="60"/>
        <v>108133</v>
      </c>
      <c r="AL389" s="72">
        <f t="shared" si="60"/>
        <v>103274.9</v>
      </c>
      <c r="AM389" s="72">
        <f t="shared" si="60"/>
        <v>4858.1000000000004</v>
      </c>
      <c r="AN389" s="72">
        <f t="shared" si="60"/>
        <v>0</v>
      </c>
      <c r="AO389" s="73">
        <f t="shared" si="60"/>
        <v>0</v>
      </c>
    </row>
    <row r="390" spans="1:41" ht="13.5" customHeight="1">
      <c r="A390" s="83" t="s">
        <v>27</v>
      </c>
      <c r="B390" s="84">
        <v>6</v>
      </c>
      <c r="C390" s="84" t="s">
        <v>23</v>
      </c>
      <c r="D390" s="84" t="s">
        <v>24</v>
      </c>
      <c r="E390" s="84" t="s">
        <v>23</v>
      </c>
      <c r="F390" s="85" t="s">
        <v>28</v>
      </c>
      <c r="G390" s="86">
        <v>50377.2</v>
      </c>
      <c r="H390" s="86">
        <v>48815.5</v>
      </c>
      <c r="I390" s="86">
        <v>1561.7</v>
      </c>
      <c r="J390" s="86">
        <v>0</v>
      </c>
      <c r="K390" s="87">
        <v>0</v>
      </c>
      <c r="L390" s="113">
        <v>0</v>
      </c>
      <c r="M390" s="114"/>
      <c r="N390" s="63"/>
      <c r="O390" s="63"/>
      <c r="P390" s="64"/>
      <c r="Q390" s="88">
        <f t="shared" si="61"/>
        <v>50377.2</v>
      </c>
      <c r="R390" s="86">
        <f t="shared" si="61"/>
        <v>48815.5</v>
      </c>
      <c r="S390" s="86">
        <f t="shared" si="61"/>
        <v>1561.7</v>
      </c>
      <c r="T390" s="86">
        <f t="shared" si="61"/>
        <v>0</v>
      </c>
      <c r="U390" s="87">
        <f t="shared" si="61"/>
        <v>0</v>
      </c>
      <c r="V390" s="88">
        <f t="shared" si="63"/>
        <v>4555.2000000000044</v>
      </c>
      <c r="W390" s="86">
        <f t="shared" si="62"/>
        <v>4052.1999999999971</v>
      </c>
      <c r="X390" s="86">
        <f t="shared" si="62"/>
        <v>502.99999999999977</v>
      </c>
      <c r="Y390" s="86">
        <f t="shared" si="62"/>
        <v>0</v>
      </c>
      <c r="Z390" s="87">
        <f t="shared" si="62"/>
        <v>0</v>
      </c>
      <c r="AA390" s="88">
        <v>54932.4</v>
      </c>
      <c r="AB390" s="86">
        <v>52867.7</v>
      </c>
      <c r="AC390" s="86">
        <v>2064.6999999999998</v>
      </c>
      <c r="AD390" s="86">
        <v>0</v>
      </c>
      <c r="AE390" s="103">
        <v>0</v>
      </c>
      <c r="AF390" s="77">
        <v>0</v>
      </c>
      <c r="AG390" s="72">
        <v>0</v>
      </c>
      <c r="AH390" s="86"/>
      <c r="AI390" s="86"/>
      <c r="AJ390" s="87"/>
      <c r="AK390" s="88">
        <f t="shared" si="60"/>
        <v>54932.4</v>
      </c>
      <c r="AL390" s="86">
        <f t="shared" si="60"/>
        <v>52867.7</v>
      </c>
      <c r="AM390" s="86">
        <f t="shared" si="60"/>
        <v>2064.6999999999998</v>
      </c>
      <c r="AN390" s="86">
        <f t="shared" si="60"/>
        <v>0</v>
      </c>
      <c r="AO390" s="87">
        <f t="shared" si="60"/>
        <v>0</v>
      </c>
    </row>
    <row r="391" spans="1:41" ht="13.5" customHeight="1">
      <c r="A391" s="70" t="s">
        <v>29</v>
      </c>
      <c r="B391" s="71">
        <v>6</v>
      </c>
      <c r="C391" s="71" t="s">
        <v>23</v>
      </c>
      <c r="D391" s="71" t="s">
        <v>24</v>
      </c>
      <c r="E391" s="71" t="s">
        <v>23</v>
      </c>
      <c r="F391" s="71">
        <v>200</v>
      </c>
      <c r="G391" s="72">
        <v>544.70000000000005</v>
      </c>
      <c r="H391" s="72">
        <v>500</v>
      </c>
      <c r="I391" s="72">
        <v>44.7</v>
      </c>
      <c r="J391" s="72">
        <v>0</v>
      </c>
      <c r="K391" s="73">
        <v>0</v>
      </c>
      <c r="L391" s="113">
        <v>150</v>
      </c>
      <c r="M391" s="114">
        <v>150</v>
      </c>
      <c r="N391" s="63"/>
      <c r="O391" s="63"/>
      <c r="P391" s="64"/>
      <c r="Q391" s="77">
        <f t="shared" si="61"/>
        <v>694.7</v>
      </c>
      <c r="R391" s="72">
        <f t="shared" si="61"/>
        <v>650</v>
      </c>
      <c r="S391" s="72">
        <f t="shared" si="61"/>
        <v>44.7</v>
      </c>
      <c r="T391" s="72">
        <f t="shared" si="61"/>
        <v>0</v>
      </c>
      <c r="U391" s="73">
        <f t="shared" si="61"/>
        <v>0</v>
      </c>
      <c r="V391" s="77">
        <f t="shared" si="63"/>
        <v>0</v>
      </c>
      <c r="W391" s="72">
        <f t="shared" si="62"/>
        <v>0</v>
      </c>
      <c r="X391" s="72">
        <f t="shared" si="62"/>
        <v>0</v>
      </c>
      <c r="Y391" s="72">
        <f t="shared" si="62"/>
        <v>0</v>
      </c>
      <c r="Z391" s="73">
        <f t="shared" si="62"/>
        <v>0</v>
      </c>
      <c r="AA391" s="77">
        <v>694.7</v>
      </c>
      <c r="AB391" s="72">
        <v>650</v>
      </c>
      <c r="AC391" s="72">
        <v>44.7</v>
      </c>
      <c r="AD391" s="72">
        <v>0</v>
      </c>
      <c r="AE391" s="102">
        <v>0</v>
      </c>
      <c r="AF391" s="77">
        <v>-150</v>
      </c>
      <c r="AG391" s="72">
        <v>-150</v>
      </c>
      <c r="AH391" s="72"/>
      <c r="AI391" s="72"/>
      <c r="AJ391" s="73"/>
      <c r="AK391" s="77">
        <f t="shared" si="60"/>
        <v>544.70000000000005</v>
      </c>
      <c r="AL391" s="72">
        <f t="shared" si="60"/>
        <v>500</v>
      </c>
      <c r="AM391" s="72">
        <f t="shared" si="60"/>
        <v>44.7</v>
      </c>
      <c r="AN391" s="72">
        <f t="shared" si="60"/>
        <v>0</v>
      </c>
      <c r="AO391" s="73">
        <f t="shared" si="60"/>
        <v>0</v>
      </c>
    </row>
    <row r="392" spans="1:41" s="57" customFormat="1" ht="13.5" customHeight="1">
      <c r="A392" s="58" t="s">
        <v>116</v>
      </c>
      <c r="B392" s="59">
        <v>6</v>
      </c>
      <c r="C392" s="59">
        <v>3</v>
      </c>
      <c r="D392" s="59" t="s">
        <v>24</v>
      </c>
      <c r="E392" s="59" t="s">
        <v>23</v>
      </c>
      <c r="F392" s="59" t="s">
        <v>24</v>
      </c>
      <c r="G392" s="60">
        <v>22785</v>
      </c>
      <c r="H392" s="60">
        <v>22214.1</v>
      </c>
      <c r="I392" s="60">
        <v>570.9</v>
      </c>
      <c r="J392" s="60">
        <v>0</v>
      </c>
      <c r="K392" s="61">
        <v>0</v>
      </c>
      <c r="L392" s="62">
        <v>0</v>
      </c>
      <c r="M392" s="50">
        <v>0</v>
      </c>
      <c r="N392" s="50">
        <v>0</v>
      </c>
      <c r="O392" s="50">
        <v>0</v>
      </c>
      <c r="P392" s="51">
        <v>0</v>
      </c>
      <c r="Q392" s="65">
        <f t="shared" si="61"/>
        <v>22785</v>
      </c>
      <c r="R392" s="60">
        <f t="shared" si="61"/>
        <v>22214.1</v>
      </c>
      <c r="S392" s="60">
        <f t="shared" si="61"/>
        <v>570.9</v>
      </c>
      <c r="T392" s="60">
        <f t="shared" si="61"/>
        <v>0</v>
      </c>
      <c r="U392" s="61">
        <f t="shared" si="61"/>
        <v>0</v>
      </c>
      <c r="V392" s="65">
        <f t="shared" si="63"/>
        <v>1516.7999999999993</v>
      </c>
      <c r="W392" s="60">
        <f t="shared" si="62"/>
        <v>1515.6000000000022</v>
      </c>
      <c r="X392" s="60">
        <f t="shared" si="62"/>
        <v>1.2000000000000455</v>
      </c>
      <c r="Y392" s="60">
        <f t="shared" si="62"/>
        <v>0</v>
      </c>
      <c r="Z392" s="61">
        <f t="shared" si="62"/>
        <v>0</v>
      </c>
      <c r="AA392" s="65">
        <v>24301.8</v>
      </c>
      <c r="AB392" s="60">
        <v>23729.7</v>
      </c>
      <c r="AC392" s="60">
        <v>572.1</v>
      </c>
      <c r="AD392" s="60">
        <v>0</v>
      </c>
      <c r="AE392" s="97">
        <v>0</v>
      </c>
      <c r="AF392" s="65">
        <v>0</v>
      </c>
      <c r="AG392" s="60">
        <v>0</v>
      </c>
      <c r="AH392" s="60"/>
      <c r="AI392" s="60"/>
      <c r="AJ392" s="61"/>
      <c r="AK392" s="65">
        <f t="shared" si="60"/>
        <v>24301.8</v>
      </c>
      <c r="AL392" s="60">
        <f t="shared" si="60"/>
        <v>23729.7</v>
      </c>
      <c r="AM392" s="60">
        <f t="shared" si="60"/>
        <v>572.1</v>
      </c>
      <c r="AN392" s="60">
        <f t="shared" si="60"/>
        <v>0</v>
      </c>
      <c r="AO392" s="61">
        <f t="shared" si="60"/>
        <v>0</v>
      </c>
    </row>
    <row r="393" spans="1:41" ht="13.5" customHeight="1">
      <c r="A393" s="70" t="s">
        <v>52</v>
      </c>
      <c r="B393" s="71">
        <v>6</v>
      </c>
      <c r="C393" s="71">
        <v>3</v>
      </c>
      <c r="D393" s="71">
        <v>88</v>
      </c>
      <c r="E393" s="71" t="s">
        <v>23</v>
      </c>
      <c r="F393" s="71" t="s">
        <v>24</v>
      </c>
      <c r="G393" s="72">
        <v>22785</v>
      </c>
      <c r="H393" s="72">
        <v>22214.1</v>
      </c>
      <c r="I393" s="72">
        <v>570.9</v>
      </c>
      <c r="J393" s="72">
        <v>0</v>
      </c>
      <c r="K393" s="73">
        <v>0</v>
      </c>
      <c r="L393" s="62">
        <v>0</v>
      </c>
      <c r="M393" s="63">
        <v>0</v>
      </c>
      <c r="N393" s="63">
        <v>0</v>
      </c>
      <c r="O393" s="63">
        <v>0</v>
      </c>
      <c r="P393" s="64">
        <v>0</v>
      </c>
      <c r="Q393" s="77">
        <f t="shared" si="61"/>
        <v>22785</v>
      </c>
      <c r="R393" s="72">
        <f t="shared" si="61"/>
        <v>22214.1</v>
      </c>
      <c r="S393" s="72">
        <f t="shared" si="61"/>
        <v>570.9</v>
      </c>
      <c r="T393" s="72">
        <f t="shared" si="61"/>
        <v>0</v>
      </c>
      <c r="U393" s="73">
        <f t="shared" si="61"/>
        <v>0</v>
      </c>
      <c r="V393" s="77">
        <f t="shared" si="63"/>
        <v>1516.7999999999993</v>
      </c>
      <c r="W393" s="72">
        <f t="shared" si="62"/>
        <v>1515.6000000000022</v>
      </c>
      <c r="X393" s="72">
        <f t="shared" si="62"/>
        <v>1.2000000000000455</v>
      </c>
      <c r="Y393" s="72">
        <f t="shared" si="62"/>
        <v>0</v>
      </c>
      <c r="Z393" s="73">
        <f t="shared" si="62"/>
        <v>0</v>
      </c>
      <c r="AA393" s="77">
        <v>24301.8</v>
      </c>
      <c r="AB393" s="72">
        <v>23729.7</v>
      </c>
      <c r="AC393" s="72">
        <v>572.1</v>
      </c>
      <c r="AD393" s="72">
        <v>0</v>
      </c>
      <c r="AE393" s="102">
        <v>0</v>
      </c>
      <c r="AF393" s="77">
        <v>0</v>
      </c>
      <c r="AG393" s="72">
        <v>0</v>
      </c>
      <c r="AH393" s="72"/>
      <c r="AI393" s="72"/>
      <c r="AJ393" s="73"/>
      <c r="AK393" s="77">
        <f t="shared" si="60"/>
        <v>24301.8</v>
      </c>
      <c r="AL393" s="72">
        <f t="shared" si="60"/>
        <v>23729.7</v>
      </c>
      <c r="AM393" s="72">
        <f t="shared" si="60"/>
        <v>572.1</v>
      </c>
      <c r="AN393" s="72">
        <f t="shared" si="60"/>
        <v>0</v>
      </c>
      <c r="AO393" s="73">
        <f t="shared" si="60"/>
        <v>0</v>
      </c>
    </row>
    <row r="394" spans="1:41" ht="13.5" customHeight="1">
      <c r="A394" s="70" t="s">
        <v>171</v>
      </c>
      <c r="B394" s="71">
        <v>6</v>
      </c>
      <c r="C394" s="71">
        <v>3</v>
      </c>
      <c r="D394" s="71">
        <v>88</v>
      </c>
      <c r="E394" s="71">
        <v>6</v>
      </c>
      <c r="F394" s="71" t="s">
        <v>24</v>
      </c>
      <c r="G394" s="72">
        <v>22785</v>
      </c>
      <c r="H394" s="72">
        <v>22214.1</v>
      </c>
      <c r="I394" s="72">
        <v>570.9</v>
      </c>
      <c r="J394" s="72">
        <v>0</v>
      </c>
      <c r="K394" s="73">
        <v>0</v>
      </c>
      <c r="L394" s="62">
        <v>0</v>
      </c>
      <c r="M394" s="63"/>
      <c r="N394" s="63"/>
      <c r="O394" s="63"/>
      <c r="P394" s="64"/>
      <c r="Q394" s="77">
        <f t="shared" si="61"/>
        <v>22785</v>
      </c>
      <c r="R394" s="72">
        <f t="shared" si="61"/>
        <v>22214.1</v>
      </c>
      <c r="S394" s="72">
        <f t="shared" si="61"/>
        <v>570.9</v>
      </c>
      <c r="T394" s="72">
        <f t="shared" si="61"/>
        <v>0</v>
      </c>
      <c r="U394" s="73">
        <f t="shared" si="61"/>
        <v>0</v>
      </c>
      <c r="V394" s="77">
        <f t="shared" si="63"/>
        <v>1516.7999999999993</v>
      </c>
      <c r="W394" s="72">
        <f t="shared" si="62"/>
        <v>1515.6000000000022</v>
      </c>
      <c r="X394" s="72">
        <f t="shared" si="62"/>
        <v>1.2000000000000455</v>
      </c>
      <c r="Y394" s="72">
        <f t="shared" si="62"/>
        <v>0</v>
      </c>
      <c r="Z394" s="73">
        <f t="shared" si="62"/>
        <v>0</v>
      </c>
      <c r="AA394" s="77">
        <v>24301.8</v>
      </c>
      <c r="AB394" s="72">
        <v>23729.7</v>
      </c>
      <c r="AC394" s="72">
        <v>572.1</v>
      </c>
      <c r="AD394" s="72">
        <v>0</v>
      </c>
      <c r="AE394" s="102">
        <v>0</v>
      </c>
      <c r="AF394" s="77">
        <v>0</v>
      </c>
      <c r="AG394" s="72">
        <v>0</v>
      </c>
      <c r="AH394" s="72"/>
      <c r="AI394" s="72"/>
      <c r="AJ394" s="73"/>
      <c r="AK394" s="77">
        <f t="shared" si="60"/>
        <v>24301.8</v>
      </c>
      <c r="AL394" s="72">
        <f t="shared" si="60"/>
        <v>23729.7</v>
      </c>
      <c r="AM394" s="72">
        <f t="shared" si="60"/>
        <v>572.1</v>
      </c>
      <c r="AN394" s="72">
        <f t="shared" si="60"/>
        <v>0</v>
      </c>
      <c r="AO394" s="73">
        <f t="shared" si="60"/>
        <v>0</v>
      </c>
    </row>
    <row r="395" spans="1:41" s="57" customFormat="1" ht="13.5" customHeight="1">
      <c r="A395" s="58" t="s">
        <v>51</v>
      </c>
      <c r="B395" s="59">
        <v>6</v>
      </c>
      <c r="C395" s="59">
        <v>4</v>
      </c>
      <c r="D395" s="59" t="s">
        <v>24</v>
      </c>
      <c r="E395" s="59" t="s">
        <v>23</v>
      </c>
      <c r="F395" s="59" t="s">
        <v>24</v>
      </c>
      <c r="G395" s="60">
        <v>37483.699999999997</v>
      </c>
      <c r="H395" s="60">
        <v>37483.699999999997</v>
      </c>
      <c r="I395" s="60">
        <v>0</v>
      </c>
      <c r="J395" s="60">
        <v>0</v>
      </c>
      <c r="K395" s="61">
        <v>0</v>
      </c>
      <c r="L395" s="62">
        <v>0</v>
      </c>
      <c r="M395" s="50">
        <v>0</v>
      </c>
      <c r="N395" s="50">
        <v>0</v>
      </c>
      <c r="O395" s="50">
        <v>0</v>
      </c>
      <c r="P395" s="51">
        <v>0</v>
      </c>
      <c r="Q395" s="65">
        <f t="shared" si="61"/>
        <v>37483.699999999997</v>
      </c>
      <c r="R395" s="60">
        <f t="shared" si="61"/>
        <v>37483.699999999997</v>
      </c>
      <c r="S395" s="60">
        <f t="shared" si="61"/>
        <v>0</v>
      </c>
      <c r="T395" s="60">
        <f t="shared" si="61"/>
        <v>0</v>
      </c>
      <c r="U395" s="61">
        <f t="shared" si="61"/>
        <v>0</v>
      </c>
      <c r="V395" s="65">
        <f t="shared" si="63"/>
        <v>540.30000000000291</v>
      </c>
      <c r="W395" s="60">
        <f t="shared" si="62"/>
        <v>540.30000000000291</v>
      </c>
      <c r="X395" s="60">
        <f t="shared" si="62"/>
        <v>0</v>
      </c>
      <c r="Y395" s="60">
        <f t="shared" si="62"/>
        <v>0</v>
      </c>
      <c r="Z395" s="61">
        <f t="shared" si="62"/>
        <v>0</v>
      </c>
      <c r="AA395" s="65">
        <v>38024</v>
      </c>
      <c r="AB395" s="60">
        <v>38024</v>
      </c>
      <c r="AC395" s="60">
        <v>0</v>
      </c>
      <c r="AD395" s="60">
        <v>0</v>
      </c>
      <c r="AE395" s="97">
        <v>0</v>
      </c>
      <c r="AF395" s="77">
        <v>0</v>
      </c>
      <c r="AG395" s="72">
        <v>0</v>
      </c>
      <c r="AH395" s="60"/>
      <c r="AI395" s="60"/>
      <c r="AJ395" s="61"/>
      <c r="AK395" s="65">
        <f t="shared" si="60"/>
        <v>38024</v>
      </c>
      <c r="AL395" s="60">
        <f t="shared" si="60"/>
        <v>38024</v>
      </c>
      <c r="AM395" s="60">
        <f t="shared" si="60"/>
        <v>0</v>
      </c>
      <c r="AN395" s="60">
        <f t="shared" si="60"/>
        <v>0</v>
      </c>
      <c r="AO395" s="61">
        <f t="shared" si="60"/>
        <v>0</v>
      </c>
    </row>
    <row r="396" spans="1:41" ht="13.5" customHeight="1">
      <c r="A396" s="70" t="s">
        <v>52</v>
      </c>
      <c r="B396" s="71">
        <v>6</v>
      </c>
      <c r="C396" s="71">
        <v>4</v>
      </c>
      <c r="D396" s="71">
        <v>88</v>
      </c>
      <c r="E396" s="71" t="s">
        <v>23</v>
      </c>
      <c r="F396" s="71" t="s">
        <v>24</v>
      </c>
      <c r="G396" s="72">
        <v>37483.699999999997</v>
      </c>
      <c r="H396" s="72">
        <v>37483.699999999997</v>
      </c>
      <c r="I396" s="72">
        <v>0</v>
      </c>
      <c r="J396" s="72">
        <v>0</v>
      </c>
      <c r="K396" s="73">
        <v>0</v>
      </c>
      <c r="L396" s="62">
        <v>0</v>
      </c>
      <c r="M396" s="63">
        <v>0</v>
      </c>
      <c r="N396" s="63">
        <v>0</v>
      </c>
      <c r="O396" s="63">
        <v>0</v>
      </c>
      <c r="P396" s="64">
        <v>0</v>
      </c>
      <c r="Q396" s="77">
        <f t="shared" si="61"/>
        <v>37483.699999999997</v>
      </c>
      <c r="R396" s="72">
        <f t="shared" si="61"/>
        <v>37483.699999999997</v>
      </c>
      <c r="S396" s="72">
        <f t="shared" si="61"/>
        <v>0</v>
      </c>
      <c r="T396" s="72">
        <f t="shared" si="61"/>
        <v>0</v>
      </c>
      <c r="U396" s="73">
        <f t="shared" si="61"/>
        <v>0</v>
      </c>
      <c r="V396" s="77">
        <f t="shared" si="63"/>
        <v>540.30000000000291</v>
      </c>
      <c r="W396" s="72">
        <f t="shared" si="62"/>
        <v>540.30000000000291</v>
      </c>
      <c r="X396" s="72">
        <f t="shared" si="62"/>
        <v>0</v>
      </c>
      <c r="Y396" s="72">
        <f t="shared" si="62"/>
        <v>0</v>
      </c>
      <c r="Z396" s="73">
        <f t="shared" si="62"/>
        <v>0</v>
      </c>
      <c r="AA396" s="77">
        <v>38024</v>
      </c>
      <c r="AB396" s="72">
        <v>38024</v>
      </c>
      <c r="AC396" s="72">
        <v>0</v>
      </c>
      <c r="AD396" s="72">
        <v>0</v>
      </c>
      <c r="AE396" s="102">
        <v>0</v>
      </c>
      <c r="AF396" s="65">
        <v>0</v>
      </c>
      <c r="AG396" s="60">
        <v>0</v>
      </c>
      <c r="AH396" s="72"/>
      <c r="AI396" s="72"/>
      <c r="AJ396" s="73"/>
      <c r="AK396" s="77">
        <f t="shared" si="60"/>
        <v>38024</v>
      </c>
      <c r="AL396" s="72">
        <f t="shared" si="60"/>
        <v>38024</v>
      </c>
      <c r="AM396" s="72">
        <f t="shared" si="60"/>
        <v>0</v>
      </c>
      <c r="AN396" s="72">
        <f t="shared" si="60"/>
        <v>0</v>
      </c>
      <c r="AO396" s="73">
        <f t="shared" si="60"/>
        <v>0</v>
      </c>
    </row>
    <row r="397" spans="1:41" ht="13.5" customHeight="1">
      <c r="A397" s="70" t="s">
        <v>51</v>
      </c>
      <c r="B397" s="71">
        <v>6</v>
      </c>
      <c r="C397" s="71">
        <v>4</v>
      </c>
      <c r="D397" s="71">
        <v>88</v>
      </c>
      <c r="E397" s="71">
        <v>10</v>
      </c>
      <c r="F397" s="71" t="s">
        <v>24</v>
      </c>
      <c r="G397" s="72">
        <v>37483.699999999997</v>
      </c>
      <c r="H397" s="72">
        <v>37483.699999999997</v>
      </c>
      <c r="I397" s="72">
        <v>0</v>
      </c>
      <c r="J397" s="72">
        <v>0</v>
      </c>
      <c r="K397" s="73">
        <v>0</v>
      </c>
      <c r="L397" s="62">
        <v>0</v>
      </c>
      <c r="M397" s="63"/>
      <c r="N397" s="63"/>
      <c r="O397" s="63"/>
      <c r="P397" s="64"/>
      <c r="Q397" s="77">
        <f t="shared" si="61"/>
        <v>37483.699999999997</v>
      </c>
      <c r="R397" s="72">
        <f t="shared" si="61"/>
        <v>37483.699999999997</v>
      </c>
      <c r="S397" s="72">
        <f t="shared" si="61"/>
        <v>0</v>
      </c>
      <c r="T397" s="72">
        <f t="shared" si="61"/>
        <v>0</v>
      </c>
      <c r="U397" s="73">
        <f t="shared" si="61"/>
        <v>0</v>
      </c>
      <c r="V397" s="77">
        <f t="shared" si="63"/>
        <v>540.30000000000291</v>
      </c>
      <c r="W397" s="72">
        <f t="shared" si="62"/>
        <v>540.30000000000291</v>
      </c>
      <c r="X397" s="72">
        <f t="shared" si="62"/>
        <v>0</v>
      </c>
      <c r="Y397" s="72">
        <f t="shared" si="62"/>
        <v>0</v>
      </c>
      <c r="Z397" s="73">
        <f t="shared" si="62"/>
        <v>0</v>
      </c>
      <c r="AA397" s="77">
        <v>38024</v>
      </c>
      <c r="AB397" s="72">
        <v>38024</v>
      </c>
      <c r="AC397" s="72">
        <v>0</v>
      </c>
      <c r="AD397" s="72">
        <v>0</v>
      </c>
      <c r="AE397" s="102">
        <v>0</v>
      </c>
      <c r="AF397" s="77">
        <v>0</v>
      </c>
      <c r="AG397" s="72">
        <v>0</v>
      </c>
      <c r="AH397" s="72"/>
      <c r="AI397" s="72"/>
      <c r="AJ397" s="73"/>
      <c r="AK397" s="77">
        <f t="shared" ref="AK397:AO460" si="64">AA397+AF397</f>
        <v>38024</v>
      </c>
      <c r="AL397" s="72">
        <f t="shared" si="64"/>
        <v>38024</v>
      </c>
      <c r="AM397" s="72">
        <f t="shared" si="64"/>
        <v>0</v>
      </c>
      <c r="AN397" s="72">
        <f t="shared" si="64"/>
        <v>0</v>
      </c>
      <c r="AO397" s="73">
        <f t="shared" si="64"/>
        <v>0</v>
      </c>
    </row>
    <row r="398" spans="1:41" s="57" customFormat="1" ht="13.5" customHeight="1">
      <c r="A398" s="58" t="s">
        <v>121</v>
      </c>
      <c r="B398" s="59">
        <v>6</v>
      </c>
      <c r="C398" s="59">
        <v>8</v>
      </c>
      <c r="D398" s="59" t="s">
        <v>24</v>
      </c>
      <c r="E398" s="59" t="s">
        <v>23</v>
      </c>
      <c r="F398" s="59" t="s">
        <v>24</v>
      </c>
      <c r="G398" s="60">
        <v>42649.4</v>
      </c>
      <c r="H398" s="60">
        <v>39480.6</v>
      </c>
      <c r="I398" s="60">
        <v>3168.8</v>
      </c>
      <c r="J398" s="60">
        <v>0</v>
      </c>
      <c r="K398" s="61">
        <v>0</v>
      </c>
      <c r="L398" s="111">
        <v>150</v>
      </c>
      <c r="M398" s="112">
        <v>150</v>
      </c>
      <c r="N398" s="50">
        <v>0</v>
      </c>
      <c r="O398" s="50">
        <v>0</v>
      </c>
      <c r="P398" s="51">
        <v>0</v>
      </c>
      <c r="Q398" s="65">
        <f t="shared" si="61"/>
        <v>42799.4</v>
      </c>
      <c r="R398" s="60">
        <f t="shared" si="61"/>
        <v>39630.6</v>
      </c>
      <c r="S398" s="60">
        <f t="shared" si="61"/>
        <v>3168.8</v>
      </c>
      <c r="T398" s="60">
        <f t="shared" si="61"/>
        <v>0</v>
      </c>
      <c r="U398" s="61">
        <f t="shared" si="61"/>
        <v>0</v>
      </c>
      <c r="V398" s="65">
        <f t="shared" si="63"/>
        <v>3702.5</v>
      </c>
      <c r="W398" s="60">
        <f t="shared" si="62"/>
        <v>2540.5999999999985</v>
      </c>
      <c r="X398" s="60">
        <f t="shared" si="62"/>
        <v>1161.8999999999996</v>
      </c>
      <c r="Y398" s="60">
        <f t="shared" si="62"/>
        <v>0</v>
      </c>
      <c r="Z398" s="61">
        <f t="shared" si="62"/>
        <v>0</v>
      </c>
      <c r="AA398" s="65">
        <v>46501.9</v>
      </c>
      <c r="AB398" s="60">
        <v>42171.199999999997</v>
      </c>
      <c r="AC398" s="60">
        <v>4330.7</v>
      </c>
      <c r="AD398" s="60">
        <v>0</v>
      </c>
      <c r="AE398" s="97">
        <v>0</v>
      </c>
      <c r="AF398" s="65">
        <v>-150</v>
      </c>
      <c r="AG398" s="60">
        <v>-150</v>
      </c>
      <c r="AH398" s="60"/>
      <c r="AI398" s="60"/>
      <c r="AJ398" s="61"/>
      <c r="AK398" s="65">
        <f t="shared" si="64"/>
        <v>46351.9</v>
      </c>
      <c r="AL398" s="60">
        <f t="shared" si="64"/>
        <v>42021.2</v>
      </c>
      <c r="AM398" s="60">
        <f t="shared" si="64"/>
        <v>4330.7</v>
      </c>
      <c r="AN398" s="60">
        <f t="shared" si="64"/>
        <v>0</v>
      </c>
      <c r="AO398" s="61">
        <f t="shared" si="64"/>
        <v>0</v>
      </c>
    </row>
    <row r="399" spans="1:41" ht="13.5" customHeight="1">
      <c r="A399" s="70" t="s">
        <v>184</v>
      </c>
      <c r="B399" s="71">
        <v>6</v>
      </c>
      <c r="C399" s="71">
        <v>8</v>
      </c>
      <c r="D399" s="71">
        <v>88</v>
      </c>
      <c r="E399" s="71" t="s">
        <v>23</v>
      </c>
      <c r="F399" s="71" t="s">
        <v>24</v>
      </c>
      <c r="G399" s="72">
        <v>42649.4</v>
      </c>
      <c r="H399" s="72">
        <v>39480.6</v>
      </c>
      <c r="I399" s="72">
        <v>3168.8</v>
      </c>
      <c r="J399" s="72">
        <v>0</v>
      </c>
      <c r="K399" s="73">
        <v>0</v>
      </c>
      <c r="L399" s="113">
        <v>150</v>
      </c>
      <c r="M399" s="114">
        <v>150</v>
      </c>
      <c r="N399" s="63">
        <v>0</v>
      </c>
      <c r="O399" s="63">
        <v>0</v>
      </c>
      <c r="P399" s="64">
        <v>0</v>
      </c>
      <c r="Q399" s="77">
        <f t="shared" si="61"/>
        <v>42799.4</v>
      </c>
      <c r="R399" s="72">
        <f t="shared" si="61"/>
        <v>39630.6</v>
      </c>
      <c r="S399" s="72">
        <f t="shared" si="61"/>
        <v>3168.8</v>
      </c>
      <c r="T399" s="72">
        <f t="shared" si="61"/>
        <v>0</v>
      </c>
      <c r="U399" s="73">
        <f t="shared" si="61"/>
        <v>0</v>
      </c>
      <c r="V399" s="77">
        <f t="shared" si="63"/>
        <v>3702.5</v>
      </c>
      <c r="W399" s="72">
        <f t="shared" si="63"/>
        <v>2540.5999999999985</v>
      </c>
      <c r="X399" s="72">
        <f t="shared" si="63"/>
        <v>1161.8999999999996</v>
      </c>
      <c r="Y399" s="72">
        <f t="shared" si="63"/>
        <v>0</v>
      </c>
      <c r="Z399" s="73">
        <f t="shared" si="63"/>
        <v>0</v>
      </c>
      <c r="AA399" s="77">
        <v>46501.9</v>
      </c>
      <c r="AB399" s="72">
        <v>42171.199999999997</v>
      </c>
      <c r="AC399" s="72">
        <v>4330.7</v>
      </c>
      <c r="AD399" s="72">
        <v>0</v>
      </c>
      <c r="AE399" s="102">
        <v>0</v>
      </c>
      <c r="AF399" s="77">
        <v>-150</v>
      </c>
      <c r="AG399" s="72">
        <v>-150</v>
      </c>
      <c r="AH399" s="72"/>
      <c r="AI399" s="72"/>
      <c r="AJ399" s="73"/>
      <c r="AK399" s="77">
        <f t="shared" si="64"/>
        <v>46351.9</v>
      </c>
      <c r="AL399" s="72">
        <f t="shared" si="64"/>
        <v>42021.2</v>
      </c>
      <c r="AM399" s="72">
        <f t="shared" si="64"/>
        <v>4330.7</v>
      </c>
      <c r="AN399" s="72">
        <f t="shared" si="64"/>
        <v>0</v>
      </c>
      <c r="AO399" s="73">
        <f t="shared" si="64"/>
        <v>0</v>
      </c>
    </row>
    <row r="400" spans="1:41" ht="13.5" customHeight="1">
      <c r="A400" s="70" t="s">
        <v>122</v>
      </c>
      <c r="B400" s="71">
        <v>6</v>
      </c>
      <c r="C400" s="71">
        <v>8</v>
      </c>
      <c r="D400" s="71">
        <v>88</v>
      </c>
      <c r="E400" s="71">
        <v>9</v>
      </c>
      <c r="F400" s="71" t="s">
        <v>24</v>
      </c>
      <c r="G400" s="72">
        <v>42649.4</v>
      </c>
      <c r="H400" s="72">
        <v>39480.6</v>
      </c>
      <c r="I400" s="72">
        <v>3168.8</v>
      </c>
      <c r="J400" s="72">
        <v>0</v>
      </c>
      <c r="K400" s="73">
        <v>0</v>
      </c>
      <c r="L400" s="113">
        <v>150</v>
      </c>
      <c r="M400" s="114">
        <v>150</v>
      </c>
      <c r="N400" s="63"/>
      <c r="O400" s="63"/>
      <c r="P400" s="64"/>
      <c r="Q400" s="77">
        <f t="shared" si="61"/>
        <v>42799.4</v>
      </c>
      <c r="R400" s="72">
        <f t="shared" si="61"/>
        <v>39630.6</v>
      </c>
      <c r="S400" s="72">
        <f t="shared" si="61"/>
        <v>3168.8</v>
      </c>
      <c r="T400" s="72">
        <f t="shared" si="61"/>
        <v>0</v>
      </c>
      <c r="U400" s="73">
        <f t="shared" si="61"/>
        <v>0</v>
      </c>
      <c r="V400" s="77">
        <f t="shared" si="63"/>
        <v>3702.5</v>
      </c>
      <c r="W400" s="72">
        <f t="shared" si="63"/>
        <v>2540.5999999999985</v>
      </c>
      <c r="X400" s="72">
        <f t="shared" si="63"/>
        <v>1161.8999999999996</v>
      </c>
      <c r="Y400" s="72">
        <f t="shared" si="63"/>
        <v>0</v>
      </c>
      <c r="Z400" s="73">
        <f t="shared" si="63"/>
        <v>0</v>
      </c>
      <c r="AA400" s="77">
        <v>46501.9</v>
      </c>
      <c r="AB400" s="72">
        <v>42171.199999999997</v>
      </c>
      <c r="AC400" s="72">
        <v>4330.7</v>
      </c>
      <c r="AD400" s="72">
        <v>0</v>
      </c>
      <c r="AE400" s="102">
        <v>0</v>
      </c>
      <c r="AF400" s="77">
        <v>-150</v>
      </c>
      <c r="AG400" s="72">
        <v>-150</v>
      </c>
      <c r="AH400" s="72"/>
      <c r="AI400" s="72"/>
      <c r="AJ400" s="73"/>
      <c r="AK400" s="77">
        <f t="shared" si="64"/>
        <v>46351.9</v>
      </c>
      <c r="AL400" s="72">
        <f t="shared" si="64"/>
        <v>42021.2</v>
      </c>
      <c r="AM400" s="72">
        <f t="shared" si="64"/>
        <v>4330.7</v>
      </c>
      <c r="AN400" s="72">
        <f t="shared" si="64"/>
        <v>0</v>
      </c>
      <c r="AO400" s="73">
        <f t="shared" si="64"/>
        <v>0</v>
      </c>
    </row>
    <row r="401" spans="1:41" s="57" customFormat="1" ht="13.5" customHeight="1">
      <c r="A401" s="58" t="s">
        <v>177</v>
      </c>
      <c r="B401" s="59">
        <v>8</v>
      </c>
      <c r="C401" s="59" t="s">
        <v>23</v>
      </c>
      <c r="D401" s="59" t="s">
        <v>24</v>
      </c>
      <c r="E401" s="59" t="s">
        <v>23</v>
      </c>
      <c r="F401" s="59" t="s">
        <v>24</v>
      </c>
      <c r="G401" s="60">
        <v>187249.9</v>
      </c>
      <c r="H401" s="60">
        <v>178876.3</v>
      </c>
      <c r="I401" s="60">
        <v>8373.6</v>
      </c>
      <c r="J401" s="60">
        <v>0</v>
      </c>
      <c r="K401" s="61">
        <v>0</v>
      </c>
      <c r="L401" s="62">
        <v>0</v>
      </c>
      <c r="M401" s="50">
        <v>0</v>
      </c>
      <c r="N401" s="50">
        <v>0</v>
      </c>
      <c r="O401" s="50">
        <v>0</v>
      </c>
      <c r="P401" s="51">
        <v>0</v>
      </c>
      <c r="Q401" s="65">
        <f t="shared" si="61"/>
        <v>187249.9</v>
      </c>
      <c r="R401" s="60">
        <f t="shared" si="61"/>
        <v>178876.3</v>
      </c>
      <c r="S401" s="60">
        <f t="shared" si="61"/>
        <v>8373.6</v>
      </c>
      <c r="T401" s="60">
        <f t="shared" si="61"/>
        <v>0</v>
      </c>
      <c r="U401" s="61">
        <f t="shared" si="61"/>
        <v>0</v>
      </c>
      <c r="V401" s="65">
        <f t="shared" si="63"/>
        <v>12385.899999999994</v>
      </c>
      <c r="W401" s="60">
        <f t="shared" si="63"/>
        <v>11624.100000000006</v>
      </c>
      <c r="X401" s="60">
        <f t="shared" si="63"/>
        <v>761.79999999999927</v>
      </c>
      <c r="Y401" s="60">
        <f t="shared" si="63"/>
        <v>0</v>
      </c>
      <c r="Z401" s="61">
        <f t="shared" si="63"/>
        <v>0</v>
      </c>
      <c r="AA401" s="218">
        <v>199635.8</v>
      </c>
      <c r="AB401" s="219">
        <v>190500.4</v>
      </c>
      <c r="AC401" s="219">
        <v>9135.4</v>
      </c>
      <c r="AD401" s="219">
        <v>0</v>
      </c>
      <c r="AE401" s="220">
        <v>0</v>
      </c>
      <c r="AF401" s="65">
        <v>19520</v>
      </c>
      <c r="AG401" s="60">
        <v>19520</v>
      </c>
      <c r="AH401" s="219"/>
      <c r="AI401" s="219"/>
      <c r="AJ401" s="221"/>
      <c r="AK401" s="218">
        <f t="shared" si="64"/>
        <v>219155.8</v>
      </c>
      <c r="AL401" s="219">
        <f t="shared" si="64"/>
        <v>210020.4</v>
      </c>
      <c r="AM401" s="219">
        <f t="shared" si="64"/>
        <v>9135.4</v>
      </c>
      <c r="AN401" s="219">
        <f t="shared" si="64"/>
        <v>0</v>
      </c>
      <c r="AO401" s="222">
        <f t="shared" si="64"/>
        <v>0</v>
      </c>
    </row>
    <row r="402" spans="1:41" ht="13.5" customHeight="1">
      <c r="A402" s="70" t="s">
        <v>26</v>
      </c>
      <c r="B402" s="71">
        <v>8</v>
      </c>
      <c r="C402" s="71" t="s">
        <v>23</v>
      </c>
      <c r="D402" s="71" t="s">
        <v>24</v>
      </c>
      <c r="E402" s="71" t="s">
        <v>23</v>
      </c>
      <c r="F402" s="71">
        <v>100</v>
      </c>
      <c r="G402" s="72">
        <v>164994.20000000001</v>
      </c>
      <c r="H402" s="72">
        <v>157268.29999999999</v>
      </c>
      <c r="I402" s="72">
        <v>7725.9</v>
      </c>
      <c r="J402" s="72">
        <v>0</v>
      </c>
      <c r="K402" s="73">
        <v>0</v>
      </c>
      <c r="L402" s="62">
        <v>0</v>
      </c>
      <c r="M402" s="63"/>
      <c r="N402" s="63"/>
      <c r="O402" s="63"/>
      <c r="P402" s="64"/>
      <c r="Q402" s="77">
        <f t="shared" si="61"/>
        <v>164994.20000000001</v>
      </c>
      <c r="R402" s="72">
        <f t="shared" si="61"/>
        <v>157268.29999999999</v>
      </c>
      <c r="S402" s="72">
        <f t="shared" si="61"/>
        <v>7725.9</v>
      </c>
      <c r="T402" s="72">
        <f t="shared" si="61"/>
        <v>0</v>
      </c>
      <c r="U402" s="73">
        <f t="shared" si="61"/>
        <v>0</v>
      </c>
      <c r="V402" s="77">
        <f t="shared" si="63"/>
        <v>12145.799999999988</v>
      </c>
      <c r="W402" s="72">
        <f t="shared" si="63"/>
        <v>11492.100000000006</v>
      </c>
      <c r="X402" s="72">
        <f t="shared" si="63"/>
        <v>653.70000000000073</v>
      </c>
      <c r="Y402" s="72">
        <f t="shared" si="63"/>
        <v>0</v>
      </c>
      <c r="Z402" s="73">
        <f t="shared" si="63"/>
        <v>0</v>
      </c>
      <c r="AA402" s="223">
        <v>177140</v>
      </c>
      <c r="AB402" s="224">
        <v>168760.4</v>
      </c>
      <c r="AC402" s="224">
        <v>8379.6</v>
      </c>
      <c r="AD402" s="224">
        <v>0</v>
      </c>
      <c r="AE402" s="225">
        <v>0</v>
      </c>
      <c r="AF402" s="77">
        <v>1070</v>
      </c>
      <c r="AG402" s="72">
        <v>1070</v>
      </c>
      <c r="AH402" s="224"/>
      <c r="AI402" s="224"/>
      <c r="AJ402" s="222"/>
      <c r="AK402" s="223">
        <f t="shared" si="64"/>
        <v>178210</v>
      </c>
      <c r="AL402" s="224">
        <f t="shared" si="64"/>
        <v>169830.39999999999</v>
      </c>
      <c r="AM402" s="224">
        <f t="shared" si="64"/>
        <v>8379.6</v>
      </c>
      <c r="AN402" s="224">
        <f t="shared" si="64"/>
        <v>0</v>
      </c>
      <c r="AO402" s="222">
        <f t="shared" si="64"/>
        <v>0</v>
      </c>
    </row>
    <row r="403" spans="1:41" ht="13.5" customHeight="1">
      <c r="A403" s="83" t="s">
        <v>27</v>
      </c>
      <c r="B403" s="84">
        <v>8</v>
      </c>
      <c r="C403" s="84" t="s">
        <v>23</v>
      </c>
      <c r="D403" s="84" t="s">
        <v>24</v>
      </c>
      <c r="E403" s="84" t="s">
        <v>23</v>
      </c>
      <c r="F403" s="85" t="s">
        <v>28</v>
      </c>
      <c r="G403" s="86">
        <v>38866.800000000003</v>
      </c>
      <c r="H403" s="86">
        <v>36533.1</v>
      </c>
      <c r="I403" s="86">
        <v>2333.6999999999998</v>
      </c>
      <c r="J403" s="86">
        <v>0</v>
      </c>
      <c r="K403" s="87">
        <v>0</v>
      </c>
      <c r="L403" s="62">
        <v>0</v>
      </c>
      <c r="M403" s="63"/>
      <c r="N403" s="63"/>
      <c r="O403" s="63"/>
      <c r="P403" s="64"/>
      <c r="Q403" s="88">
        <f t="shared" si="61"/>
        <v>38866.800000000003</v>
      </c>
      <c r="R403" s="86">
        <f t="shared" si="61"/>
        <v>36533.1</v>
      </c>
      <c r="S403" s="86">
        <f t="shared" si="61"/>
        <v>2333.6999999999998</v>
      </c>
      <c r="T403" s="86">
        <f t="shared" si="61"/>
        <v>0</v>
      </c>
      <c r="U403" s="87">
        <f t="shared" si="61"/>
        <v>0</v>
      </c>
      <c r="V403" s="88">
        <f t="shared" si="63"/>
        <v>133</v>
      </c>
      <c r="W403" s="86">
        <f t="shared" si="63"/>
        <v>117.70000000000437</v>
      </c>
      <c r="X403" s="86">
        <f t="shared" si="63"/>
        <v>15.300000000000182</v>
      </c>
      <c r="Y403" s="86">
        <f t="shared" si="63"/>
        <v>0</v>
      </c>
      <c r="Z403" s="87">
        <f t="shared" si="63"/>
        <v>0</v>
      </c>
      <c r="AA403" s="223">
        <v>38999.800000000003</v>
      </c>
      <c r="AB403" s="224">
        <v>36650.800000000003</v>
      </c>
      <c r="AC403" s="224">
        <v>2349</v>
      </c>
      <c r="AD403" s="224">
        <v>0</v>
      </c>
      <c r="AE403" s="225">
        <v>0</v>
      </c>
      <c r="AF403" s="65">
        <v>0</v>
      </c>
      <c r="AG403" s="60">
        <v>0</v>
      </c>
      <c r="AH403" s="224"/>
      <c r="AI403" s="224"/>
      <c r="AJ403" s="222"/>
      <c r="AK403" s="223">
        <f t="shared" si="64"/>
        <v>38999.800000000003</v>
      </c>
      <c r="AL403" s="224">
        <f t="shared" si="64"/>
        <v>36650.800000000003</v>
      </c>
      <c r="AM403" s="224">
        <f t="shared" si="64"/>
        <v>2349</v>
      </c>
      <c r="AN403" s="224">
        <f t="shared" si="64"/>
        <v>0</v>
      </c>
      <c r="AO403" s="222">
        <f t="shared" si="64"/>
        <v>0</v>
      </c>
    </row>
    <row r="404" spans="1:41" ht="13.5" customHeight="1">
      <c r="A404" s="70" t="s">
        <v>29</v>
      </c>
      <c r="B404" s="71">
        <v>8</v>
      </c>
      <c r="C404" s="71" t="s">
        <v>23</v>
      </c>
      <c r="D404" s="71" t="s">
        <v>24</v>
      </c>
      <c r="E404" s="71" t="s">
        <v>23</v>
      </c>
      <c r="F404" s="71">
        <v>200</v>
      </c>
      <c r="G404" s="72">
        <v>22255.7</v>
      </c>
      <c r="H404" s="72">
        <v>21608</v>
      </c>
      <c r="I404" s="72">
        <v>647.70000000000005</v>
      </c>
      <c r="J404" s="72">
        <v>0</v>
      </c>
      <c r="K404" s="73">
        <v>0</v>
      </c>
      <c r="L404" s="62">
        <v>0</v>
      </c>
      <c r="M404" s="63"/>
      <c r="N404" s="63"/>
      <c r="O404" s="63"/>
      <c r="P404" s="64"/>
      <c r="Q404" s="77">
        <f t="shared" si="61"/>
        <v>22255.7</v>
      </c>
      <c r="R404" s="72">
        <f t="shared" si="61"/>
        <v>21608</v>
      </c>
      <c r="S404" s="72">
        <f t="shared" si="61"/>
        <v>647.70000000000005</v>
      </c>
      <c r="T404" s="72">
        <f t="shared" si="61"/>
        <v>0</v>
      </c>
      <c r="U404" s="73">
        <f t="shared" si="61"/>
        <v>0</v>
      </c>
      <c r="V404" s="77">
        <f t="shared" si="63"/>
        <v>240.09999999999854</v>
      </c>
      <c r="W404" s="72">
        <f t="shared" si="63"/>
        <v>132</v>
      </c>
      <c r="X404" s="72">
        <f t="shared" si="63"/>
        <v>108.09999999999991</v>
      </c>
      <c r="Y404" s="72">
        <f t="shared" si="63"/>
        <v>0</v>
      </c>
      <c r="Z404" s="73">
        <f t="shared" si="63"/>
        <v>0</v>
      </c>
      <c r="AA404" s="223">
        <v>22495.8</v>
      </c>
      <c r="AB404" s="224">
        <v>21740</v>
      </c>
      <c r="AC404" s="224">
        <v>755.8</v>
      </c>
      <c r="AD404" s="224">
        <v>0</v>
      </c>
      <c r="AE404" s="225">
        <v>0</v>
      </c>
      <c r="AF404" s="77">
        <v>18450</v>
      </c>
      <c r="AG404" s="72">
        <v>18450</v>
      </c>
      <c r="AH404" s="224"/>
      <c r="AI404" s="224"/>
      <c r="AJ404" s="222"/>
      <c r="AK404" s="223">
        <f t="shared" si="64"/>
        <v>40945.800000000003</v>
      </c>
      <c r="AL404" s="224">
        <f t="shared" si="64"/>
        <v>40190</v>
      </c>
      <c r="AM404" s="224">
        <f t="shared" si="64"/>
        <v>755.8</v>
      </c>
      <c r="AN404" s="224">
        <f t="shared" si="64"/>
        <v>0</v>
      </c>
      <c r="AO404" s="222">
        <f t="shared" si="64"/>
        <v>0</v>
      </c>
    </row>
    <row r="405" spans="1:41" ht="13.5" customHeight="1">
      <c r="A405" s="83" t="s">
        <v>66</v>
      </c>
      <c r="B405" s="84">
        <v>8</v>
      </c>
      <c r="C405" s="84" t="s">
        <v>23</v>
      </c>
      <c r="D405" s="84" t="s">
        <v>24</v>
      </c>
      <c r="E405" s="84" t="s">
        <v>23</v>
      </c>
      <c r="F405" s="84">
        <v>241</v>
      </c>
      <c r="G405" s="86">
        <v>16060</v>
      </c>
      <c r="H405" s="86">
        <v>16060</v>
      </c>
      <c r="I405" s="86">
        <v>0</v>
      </c>
      <c r="J405" s="86">
        <v>0</v>
      </c>
      <c r="K405" s="87">
        <v>0</v>
      </c>
      <c r="L405" s="62">
        <v>0</v>
      </c>
      <c r="M405" s="63"/>
      <c r="N405" s="63"/>
      <c r="O405" s="63"/>
      <c r="P405" s="64"/>
      <c r="Q405" s="88">
        <f t="shared" si="61"/>
        <v>16060</v>
      </c>
      <c r="R405" s="86">
        <f t="shared" si="61"/>
        <v>16060</v>
      </c>
      <c r="S405" s="86">
        <f t="shared" si="61"/>
        <v>0</v>
      </c>
      <c r="T405" s="86">
        <f t="shared" si="61"/>
        <v>0</v>
      </c>
      <c r="U405" s="87">
        <f t="shared" si="61"/>
        <v>0</v>
      </c>
      <c r="V405" s="88">
        <f t="shared" si="63"/>
        <v>0</v>
      </c>
      <c r="W405" s="86">
        <f t="shared" si="63"/>
        <v>0</v>
      </c>
      <c r="X405" s="86">
        <f t="shared" si="63"/>
        <v>0</v>
      </c>
      <c r="Y405" s="86">
        <f t="shared" si="63"/>
        <v>0</v>
      </c>
      <c r="Z405" s="87">
        <f t="shared" si="63"/>
        <v>0</v>
      </c>
      <c r="AA405" s="223">
        <v>16060</v>
      </c>
      <c r="AB405" s="224">
        <v>16060</v>
      </c>
      <c r="AC405" s="224">
        <v>0</v>
      </c>
      <c r="AD405" s="224">
        <v>0</v>
      </c>
      <c r="AE405" s="225">
        <v>0</v>
      </c>
      <c r="AF405" s="77">
        <v>18450</v>
      </c>
      <c r="AG405" s="72">
        <v>18450</v>
      </c>
      <c r="AH405" s="224"/>
      <c r="AI405" s="224"/>
      <c r="AJ405" s="222"/>
      <c r="AK405" s="223">
        <f t="shared" si="64"/>
        <v>34510</v>
      </c>
      <c r="AL405" s="224">
        <f t="shared" si="64"/>
        <v>34510</v>
      </c>
      <c r="AM405" s="224">
        <f t="shared" si="64"/>
        <v>0</v>
      </c>
      <c r="AN405" s="224">
        <f t="shared" si="64"/>
        <v>0</v>
      </c>
      <c r="AO405" s="222">
        <f t="shared" si="64"/>
        <v>0</v>
      </c>
    </row>
    <row r="406" spans="1:41" s="57" customFormat="1" ht="13.5" customHeight="1">
      <c r="A406" s="58" t="s">
        <v>178</v>
      </c>
      <c r="B406" s="59">
        <v>8</v>
      </c>
      <c r="C406" s="59">
        <v>2</v>
      </c>
      <c r="D406" s="59" t="s">
        <v>24</v>
      </c>
      <c r="E406" s="59" t="s">
        <v>23</v>
      </c>
      <c r="F406" s="59" t="s">
        <v>24</v>
      </c>
      <c r="G406" s="60">
        <v>154056.4</v>
      </c>
      <c r="H406" s="60">
        <v>146722.79999999999</v>
      </c>
      <c r="I406" s="60">
        <v>7333.6</v>
      </c>
      <c r="J406" s="60">
        <v>0</v>
      </c>
      <c r="K406" s="61">
        <v>0</v>
      </c>
      <c r="L406" s="62">
        <v>0</v>
      </c>
      <c r="M406" s="50">
        <v>0</v>
      </c>
      <c r="N406" s="50">
        <v>0</v>
      </c>
      <c r="O406" s="50">
        <v>0</v>
      </c>
      <c r="P406" s="51">
        <v>0</v>
      </c>
      <c r="Q406" s="65">
        <f t="shared" si="61"/>
        <v>154056.4</v>
      </c>
      <c r="R406" s="60">
        <f t="shared" si="61"/>
        <v>146722.79999999999</v>
      </c>
      <c r="S406" s="60">
        <f t="shared" si="61"/>
        <v>7333.6</v>
      </c>
      <c r="T406" s="60">
        <f t="shared" si="61"/>
        <v>0</v>
      </c>
      <c r="U406" s="61">
        <f t="shared" si="61"/>
        <v>0</v>
      </c>
      <c r="V406" s="65">
        <f t="shared" si="63"/>
        <v>12377.399999999994</v>
      </c>
      <c r="W406" s="60">
        <f t="shared" si="63"/>
        <v>11620.100000000006</v>
      </c>
      <c r="X406" s="60">
        <f t="shared" si="63"/>
        <v>757.29999999999927</v>
      </c>
      <c r="Y406" s="60">
        <f t="shared" si="63"/>
        <v>0</v>
      </c>
      <c r="Z406" s="61">
        <f t="shared" si="63"/>
        <v>0</v>
      </c>
      <c r="AA406" s="226">
        <v>166433.79999999999</v>
      </c>
      <c r="AB406" s="227">
        <v>158342.9</v>
      </c>
      <c r="AC406" s="227">
        <v>8090.9</v>
      </c>
      <c r="AD406" s="227">
        <v>0</v>
      </c>
      <c r="AE406" s="228">
        <v>0</v>
      </c>
      <c r="AF406" s="65">
        <v>1070</v>
      </c>
      <c r="AG406" s="60">
        <v>1070</v>
      </c>
      <c r="AH406" s="227"/>
      <c r="AI406" s="227"/>
      <c r="AJ406" s="229"/>
      <c r="AK406" s="226">
        <f t="shared" si="64"/>
        <v>167503.79999999999</v>
      </c>
      <c r="AL406" s="227">
        <f t="shared" si="64"/>
        <v>159412.9</v>
      </c>
      <c r="AM406" s="227">
        <f t="shared" si="64"/>
        <v>8090.9</v>
      </c>
      <c r="AN406" s="227">
        <f t="shared" si="64"/>
        <v>0</v>
      </c>
      <c r="AO406" s="230">
        <f t="shared" si="64"/>
        <v>0</v>
      </c>
    </row>
    <row r="407" spans="1:41" ht="13.5" customHeight="1">
      <c r="A407" s="70" t="s">
        <v>179</v>
      </c>
      <c r="B407" s="71">
        <v>8</v>
      </c>
      <c r="C407" s="71">
        <v>2</v>
      </c>
      <c r="D407" s="71">
        <v>85</v>
      </c>
      <c r="E407" s="71" t="s">
        <v>23</v>
      </c>
      <c r="F407" s="71" t="s">
        <v>24</v>
      </c>
      <c r="G407" s="72">
        <v>154056.4</v>
      </c>
      <c r="H407" s="72">
        <v>146722.79999999999</v>
      </c>
      <c r="I407" s="72">
        <v>7333.6</v>
      </c>
      <c r="J407" s="72">
        <v>0</v>
      </c>
      <c r="K407" s="73">
        <v>0</v>
      </c>
      <c r="L407" s="62">
        <v>0</v>
      </c>
      <c r="M407" s="63">
        <v>0</v>
      </c>
      <c r="N407" s="63">
        <v>0</v>
      </c>
      <c r="O407" s="63">
        <v>0</v>
      </c>
      <c r="P407" s="64">
        <v>0</v>
      </c>
      <c r="Q407" s="77">
        <f t="shared" si="61"/>
        <v>154056.4</v>
      </c>
      <c r="R407" s="72">
        <f t="shared" si="61"/>
        <v>146722.79999999999</v>
      </c>
      <c r="S407" s="72">
        <f t="shared" si="61"/>
        <v>7333.6</v>
      </c>
      <c r="T407" s="72">
        <f t="shared" si="61"/>
        <v>0</v>
      </c>
      <c r="U407" s="73">
        <f t="shared" si="61"/>
        <v>0</v>
      </c>
      <c r="V407" s="77">
        <f t="shared" si="63"/>
        <v>12377.399999999994</v>
      </c>
      <c r="W407" s="72">
        <f t="shared" si="63"/>
        <v>11620.100000000006</v>
      </c>
      <c r="X407" s="72">
        <f t="shared" si="63"/>
        <v>757.29999999999927</v>
      </c>
      <c r="Y407" s="72">
        <f t="shared" si="63"/>
        <v>0</v>
      </c>
      <c r="Z407" s="73">
        <f t="shared" si="63"/>
        <v>0</v>
      </c>
      <c r="AA407" s="231">
        <v>166433.79999999999</v>
      </c>
      <c r="AB407" s="232">
        <v>158342.9</v>
      </c>
      <c r="AC407" s="232">
        <v>8090.9</v>
      </c>
      <c r="AD407" s="232">
        <v>0</v>
      </c>
      <c r="AE407" s="233">
        <v>0</v>
      </c>
      <c r="AF407" s="77">
        <v>1070</v>
      </c>
      <c r="AG407" s="72">
        <v>1070</v>
      </c>
      <c r="AH407" s="232"/>
      <c r="AI407" s="232"/>
      <c r="AJ407" s="230"/>
      <c r="AK407" s="231">
        <f t="shared" si="64"/>
        <v>167503.79999999999</v>
      </c>
      <c r="AL407" s="232">
        <f t="shared" si="64"/>
        <v>159412.9</v>
      </c>
      <c r="AM407" s="232">
        <f t="shared" si="64"/>
        <v>8090.9</v>
      </c>
      <c r="AN407" s="232">
        <f t="shared" si="64"/>
        <v>0</v>
      </c>
      <c r="AO407" s="230">
        <f t="shared" si="64"/>
        <v>0</v>
      </c>
    </row>
    <row r="408" spans="1:41" ht="13.5" customHeight="1">
      <c r="A408" s="70" t="s">
        <v>180</v>
      </c>
      <c r="B408" s="71">
        <v>8</v>
      </c>
      <c r="C408" s="71">
        <v>2</v>
      </c>
      <c r="D408" s="71">
        <v>85</v>
      </c>
      <c r="E408" s="71">
        <v>2</v>
      </c>
      <c r="F408" s="71" t="s">
        <v>24</v>
      </c>
      <c r="G408" s="72">
        <v>154056.4</v>
      </c>
      <c r="H408" s="72">
        <v>146722.79999999999</v>
      </c>
      <c r="I408" s="72">
        <v>7333.6</v>
      </c>
      <c r="J408" s="72">
        <v>0</v>
      </c>
      <c r="K408" s="73">
        <v>0</v>
      </c>
      <c r="L408" s="62">
        <v>0</v>
      </c>
      <c r="M408" s="63"/>
      <c r="N408" s="63"/>
      <c r="O408" s="63"/>
      <c r="P408" s="64"/>
      <c r="Q408" s="77">
        <f t="shared" si="61"/>
        <v>154056.4</v>
      </c>
      <c r="R408" s="72">
        <f t="shared" si="61"/>
        <v>146722.79999999999</v>
      </c>
      <c r="S408" s="72">
        <f t="shared" si="61"/>
        <v>7333.6</v>
      </c>
      <c r="T408" s="72">
        <f t="shared" si="61"/>
        <v>0</v>
      </c>
      <c r="U408" s="73">
        <f t="shared" si="61"/>
        <v>0</v>
      </c>
      <c r="V408" s="77">
        <f t="shared" si="63"/>
        <v>12377.399999999994</v>
      </c>
      <c r="W408" s="72">
        <f t="shared" si="63"/>
        <v>11620.100000000006</v>
      </c>
      <c r="X408" s="72">
        <f t="shared" si="63"/>
        <v>757.29999999999927</v>
      </c>
      <c r="Y408" s="72">
        <f t="shared" si="63"/>
        <v>0</v>
      </c>
      <c r="Z408" s="73">
        <f t="shared" si="63"/>
        <v>0</v>
      </c>
      <c r="AA408" s="231">
        <v>166433.79999999999</v>
      </c>
      <c r="AB408" s="232">
        <v>158342.9</v>
      </c>
      <c r="AC408" s="232">
        <v>8090.9</v>
      </c>
      <c r="AD408" s="232">
        <v>0</v>
      </c>
      <c r="AE408" s="233">
        <v>0</v>
      </c>
      <c r="AF408" s="77">
        <v>1070</v>
      </c>
      <c r="AG408" s="72">
        <v>1070</v>
      </c>
      <c r="AH408" s="232"/>
      <c r="AI408" s="232"/>
      <c r="AJ408" s="230"/>
      <c r="AK408" s="231">
        <f t="shared" si="64"/>
        <v>167503.79999999999</v>
      </c>
      <c r="AL408" s="232">
        <f t="shared" si="64"/>
        <v>159412.9</v>
      </c>
      <c r="AM408" s="232">
        <f t="shared" si="64"/>
        <v>8090.9</v>
      </c>
      <c r="AN408" s="232">
        <f t="shared" si="64"/>
        <v>0</v>
      </c>
      <c r="AO408" s="230">
        <f t="shared" si="64"/>
        <v>0</v>
      </c>
    </row>
    <row r="409" spans="1:41" s="57" customFormat="1" ht="13.5" customHeight="1">
      <c r="A409" s="58" t="s">
        <v>181</v>
      </c>
      <c r="B409" s="59">
        <v>8</v>
      </c>
      <c r="C409" s="59">
        <v>4</v>
      </c>
      <c r="D409" s="59" t="s">
        <v>24</v>
      </c>
      <c r="E409" s="59" t="s">
        <v>23</v>
      </c>
      <c r="F409" s="59" t="s">
        <v>24</v>
      </c>
      <c r="G409" s="60">
        <v>3730</v>
      </c>
      <c r="H409" s="60">
        <v>3730</v>
      </c>
      <c r="I409" s="60">
        <v>0</v>
      </c>
      <c r="J409" s="60">
        <v>0</v>
      </c>
      <c r="K409" s="61">
        <v>0</v>
      </c>
      <c r="L409" s="62">
        <v>0</v>
      </c>
      <c r="M409" s="50">
        <v>0</v>
      </c>
      <c r="N409" s="50">
        <v>0</v>
      </c>
      <c r="O409" s="50">
        <v>0</v>
      </c>
      <c r="P409" s="51">
        <v>0</v>
      </c>
      <c r="Q409" s="65">
        <f t="shared" si="61"/>
        <v>3730</v>
      </c>
      <c r="R409" s="60">
        <f t="shared" si="61"/>
        <v>3730</v>
      </c>
      <c r="S409" s="60">
        <f t="shared" si="61"/>
        <v>0</v>
      </c>
      <c r="T409" s="60">
        <f t="shared" si="61"/>
        <v>0</v>
      </c>
      <c r="U409" s="61">
        <f t="shared" si="61"/>
        <v>0</v>
      </c>
      <c r="V409" s="65">
        <f t="shared" si="63"/>
        <v>0</v>
      </c>
      <c r="W409" s="60">
        <f t="shared" si="63"/>
        <v>0</v>
      </c>
      <c r="X409" s="60">
        <f t="shared" si="63"/>
        <v>0</v>
      </c>
      <c r="Y409" s="60">
        <f t="shared" si="63"/>
        <v>0</v>
      </c>
      <c r="Z409" s="61">
        <f t="shared" si="63"/>
        <v>0</v>
      </c>
      <c r="AA409" s="65">
        <v>3730</v>
      </c>
      <c r="AB409" s="60">
        <v>3730</v>
      </c>
      <c r="AC409" s="60">
        <v>0</v>
      </c>
      <c r="AD409" s="60">
        <v>0</v>
      </c>
      <c r="AE409" s="97">
        <v>0</v>
      </c>
      <c r="AF409" s="77">
        <v>0</v>
      </c>
      <c r="AG409" s="72">
        <v>0</v>
      </c>
      <c r="AH409" s="60"/>
      <c r="AI409" s="60"/>
      <c r="AJ409" s="61"/>
      <c r="AK409" s="65">
        <f t="shared" si="64"/>
        <v>3730</v>
      </c>
      <c r="AL409" s="60">
        <f t="shared" si="64"/>
        <v>3730</v>
      </c>
      <c r="AM409" s="60">
        <f t="shared" si="64"/>
        <v>0</v>
      </c>
      <c r="AN409" s="60">
        <f t="shared" si="64"/>
        <v>0</v>
      </c>
      <c r="AO409" s="61">
        <f t="shared" si="64"/>
        <v>0</v>
      </c>
    </row>
    <row r="410" spans="1:41" ht="13.5" customHeight="1">
      <c r="A410" s="70" t="s">
        <v>179</v>
      </c>
      <c r="B410" s="71">
        <v>8</v>
      </c>
      <c r="C410" s="71">
        <v>4</v>
      </c>
      <c r="D410" s="71">
        <v>85</v>
      </c>
      <c r="E410" s="71" t="s">
        <v>23</v>
      </c>
      <c r="F410" s="71" t="s">
        <v>24</v>
      </c>
      <c r="G410" s="72">
        <v>3730</v>
      </c>
      <c r="H410" s="72">
        <v>3730</v>
      </c>
      <c r="I410" s="72">
        <v>0</v>
      </c>
      <c r="J410" s="72">
        <v>0</v>
      </c>
      <c r="K410" s="73">
        <v>0</v>
      </c>
      <c r="L410" s="62">
        <v>0</v>
      </c>
      <c r="M410" s="63">
        <v>0</v>
      </c>
      <c r="N410" s="63">
        <v>0</v>
      </c>
      <c r="O410" s="63">
        <v>0</v>
      </c>
      <c r="P410" s="64">
        <v>0</v>
      </c>
      <c r="Q410" s="77">
        <f t="shared" si="61"/>
        <v>3730</v>
      </c>
      <c r="R410" s="72">
        <f t="shared" si="61"/>
        <v>3730</v>
      </c>
      <c r="S410" s="72">
        <f t="shared" si="61"/>
        <v>0</v>
      </c>
      <c r="T410" s="72">
        <f t="shared" si="61"/>
        <v>0</v>
      </c>
      <c r="U410" s="73">
        <f t="shared" si="61"/>
        <v>0</v>
      </c>
      <c r="V410" s="77">
        <f t="shared" si="63"/>
        <v>0</v>
      </c>
      <c r="W410" s="72">
        <f t="shared" si="63"/>
        <v>0</v>
      </c>
      <c r="X410" s="72">
        <f t="shared" si="63"/>
        <v>0</v>
      </c>
      <c r="Y410" s="72">
        <f t="shared" si="63"/>
        <v>0</v>
      </c>
      <c r="Z410" s="73">
        <f t="shared" si="63"/>
        <v>0</v>
      </c>
      <c r="AA410" s="77">
        <v>3730</v>
      </c>
      <c r="AB410" s="72">
        <v>3730</v>
      </c>
      <c r="AC410" s="72">
        <v>0</v>
      </c>
      <c r="AD410" s="72">
        <v>0</v>
      </c>
      <c r="AE410" s="102">
        <v>0</v>
      </c>
      <c r="AF410" s="77">
        <v>0</v>
      </c>
      <c r="AG410" s="72">
        <v>0</v>
      </c>
      <c r="AH410" s="72"/>
      <c r="AI410" s="72"/>
      <c r="AJ410" s="73"/>
      <c r="AK410" s="77">
        <f t="shared" si="64"/>
        <v>3730</v>
      </c>
      <c r="AL410" s="72">
        <f t="shared" si="64"/>
        <v>3730</v>
      </c>
      <c r="AM410" s="72">
        <f t="shared" si="64"/>
        <v>0</v>
      </c>
      <c r="AN410" s="72">
        <f t="shared" si="64"/>
        <v>0</v>
      </c>
      <c r="AO410" s="73">
        <f t="shared" si="64"/>
        <v>0</v>
      </c>
    </row>
    <row r="411" spans="1:41" ht="13.5" customHeight="1">
      <c r="A411" s="70" t="s">
        <v>182</v>
      </c>
      <c r="B411" s="71">
        <v>8</v>
      </c>
      <c r="C411" s="71">
        <v>4</v>
      </c>
      <c r="D411" s="71">
        <v>85</v>
      </c>
      <c r="E411" s="71">
        <v>4</v>
      </c>
      <c r="F411" s="71" t="s">
        <v>24</v>
      </c>
      <c r="G411" s="72">
        <v>3730</v>
      </c>
      <c r="H411" s="72">
        <v>3730</v>
      </c>
      <c r="I411" s="72">
        <v>0</v>
      </c>
      <c r="J411" s="72">
        <v>0</v>
      </c>
      <c r="K411" s="73">
        <v>0</v>
      </c>
      <c r="L411" s="62">
        <v>0</v>
      </c>
      <c r="M411" s="63"/>
      <c r="N411" s="63"/>
      <c r="O411" s="63"/>
      <c r="P411" s="64"/>
      <c r="Q411" s="77">
        <f t="shared" si="61"/>
        <v>3730</v>
      </c>
      <c r="R411" s="72">
        <f t="shared" si="61"/>
        <v>3730</v>
      </c>
      <c r="S411" s="72">
        <f t="shared" si="61"/>
        <v>0</v>
      </c>
      <c r="T411" s="72">
        <f t="shared" si="61"/>
        <v>0</v>
      </c>
      <c r="U411" s="73">
        <f t="shared" si="61"/>
        <v>0</v>
      </c>
      <c r="V411" s="77">
        <f t="shared" si="63"/>
        <v>0</v>
      </c>
      <c r="W411" s="72">
        <f t="shared" si="63"/>
        <v>0</v>
      </c>
      <c r="X411" s="72">
        <f t="shared" si="63"/>
        <v>0</v>
      </c>
      <c r="Y411" s="72">
        <f t="shared" si="63"/>
        <v>0</v>
      </c>
      <c r="Z411" s="73">
        <f t="shared" si="63"/>
        <v>0</v>
      </c>
      <c r="AA411" s="77">
        <v>3730</v>
      </c>
      <c r="AB411" s="72">
        <v>3730</v>
      </c>
      <c r="AC411" s="72">
        <v>0</v>
      </c>
      <c r="AD411" s="72">
        <v>0</v>
      </c>
      <c r="AE411" s="102">
        <v>0</v>
      </c>
      <c r="AF411" s="65">
        <v>0</v>
      </c>
      <c r="AG411" s="60">
        <v>0</v>
      </c>
      <c r="AH411" s="72"/>
      <c r="AI411" s="72"/>
      <c r="AJ411" s="73"/>
      <c r="AK411" s="77">
        <f t="shared" si="64"/>
        <v>3730</v>
      </c>
      <c r="AL411" s="72">
        <f t="shared" si="64"/>
        <v>3730</v>
      </c>
      <c r="AM411" s="72">
        <f t="shared" si="64"/>
        <v>0</v>
      </c>
      <c r="AN411" s="72">
        <f t="shared" si="64"/>
        <v>0</v>
      </c>
      <c r="AO411" s="73">
        <f t="shared" si="64"/>
        <v>0</v>
      </c>
    </row>
    <row r="412" spans="1:41" s="57" customFormat="1" ht="38.25">
      <c r="A412" s="58" t="s">
        <v>185</v>
      </c>
      <c r="B412" s="59">
        <v>8</v>
      </c>
      <c r="C412" s="59">
        <v>6</v>
      </c>
      <c r="D412" s="59" t="s">
        <v>24</v>
      </c>
      <c r="E412" s="59" t="s">
        <v>23</v>
      </c>
      <c r="F412" s="59" t="s">
        <v>24</v>
      </c>
      <c r="G412" s="60">
        <v>23489.3</v>
      </c>
      <c r="H412" s="60">
        <v>22489.3</v>
      </c>
      <c r="I412" s="60">
        <v>1000</v>
      </c>
      <c r="J412" s="60">
        <v>0</v>
      </c>
      <c r="K412" s="61">
        <v>0</v>
      </c>
      <c r="L412" s="62">
        <v>0</v>
      </c>
      <c r="M412" s="50">
        <v>0</v>
      </c>
      <c r="N412" s="50">
        <v>0</v>
      </c>
      <c r="O412" s="50">
        <v>0</v>
      </c>
      <c r="P412" s="51">
        <v>0</v>
      </c>
      <c r="Q412" s="65">
        <f t="shared" si="61"/>
        <v>23489.3</v>
      </c>
      <c r="R412" s="60">
        <f t="shared" si="61"/>
        <v>22489.3</v>
      </c>
      <c r="S412" s="60">
        <f t="shared" si="61"/>
        <v>1000</v>
      </c>
      <c r="T412" s="60">
        <f t="shared" si="61"/>
        <v>0</v>
      </c>
      <c r="U412" s="61">
        <f t="shared" si="61"/>
        <v>0</v>
      </c>
      <c r="V412" s="65">
        <f t="shared" si="63"/>
        <v>8.5</v>
      </c>
      <c r="W412" s="60">
        <f t="shared" si="63"/>
        <v>4</v>
      </c>
      <c r="X412" s="60">
        <f t="shared" si="63"/>
        <v>4.5</v>
      </c>
      <c r="Y412" s="60">
        <f t="shared" si="63"/>
        <v>0</v>
      </c>
      <c r="Z412" s="61">
        <f t="shared" si="63"/>
        <v>0</v>
      </c>
      <c r="AA412" s="65">
        <v>23497.8</v>
      </c>
      <c r="AB412" s="60">
        <v>22493.3</v>
      </c>
      <c r="AC412" s="60">
        <v>1004.5</v>
      </c>
      <c r="AD412" s="60">
        <v>0</v>
      </c>
      <c r="AE412" s="97">
        <v>0</v>
      </c>
      <c r="AF412" s="65">
        <v>18450</v>
      </c>
      <c r="AG412" s="60">
        <v>18450</v>
      </c>
      <c r="AH412" s="60"/>
      <c r="AI412" s="60"/>
      <c r="AJ412" s="61"/>
      <c r="AK412" s="65">
        <f t="shared" si="64"/>
        <v>41947.8</v>
      </c>
      <c r="AL412" s="60">
        <f t="shared" si="64"/>
        <v>40943.300000000003</v>
      </c>
      <c r="AM412" s="60">
        <f t="shared" si="64"/>
        <v>1004.5</v>
      </c>
      <c r="AN412" s="60">
        <f t="shared" si="64"/>
        <v>0</v>
      </c>
      <c r="AO412" s="61">
        <f t="shared" si="64"/>
        <v>0</v>
      </c>
    </row>
    <row r="413" spans="1:41" ht="12.75" customHeight="1">
      <c r="A413" s="70" t="s">
        <v>179</v>
      </c>
      <c r="B413" s="71">
        <v>8</v>
      </c>
      <c r="C413" s="71">
        <v>6</v>
      </c>
      <c r="D413" s="71">
        <v>85</v>
      </c>
      <c r="E413" s="71" t="s">
        <v>23</v>
      </c>
      <c r="F413" s="71" t="s">
        <v>24</v>
      </c>
      <c r="G413" s="72">
        <v>23489.3</v>
      </c>
      <c r="H413" s="72">
        <v>22489.3</v>
      </c>
      <c r="I413" s="72">
        <v>1000</v>
      </c>
      <c r="J413" s="72">
        <v>0</v>
      </c>
      <c r="K413" s="73">
        <v>0</v>
      </c>
      <c r="L413" s="62">
        <v>0</v>
      </c>
      <c r="M413" s="63">
        <v>0</v>
      </c>
      <c r="N413" s="63">
        <v>0</v>
      </c>
      <c r="O413" s="63">
        <v>0</v>
      </c>
      <c r="P413" s="64">
        <v>0</v>
      </c>
      <c r="Q413" s="77">
        <f t="shared" si="61"/>
        <v>23489.3</v>
      </c>
      <c r="R413" s="72">
        <f t="shared" si="61"/>
        <v>22489.3</v>
      </c>
      <c r="S413" s="72">
        <f t="shared" si="61"/>
        <v>1000</v>
      </c>
      <c r="T413" s="72">
        <f t="shared" si="61"/>
        <v>0</v>
      </c>
      <c r="U413" s="73">
        <f t="shared" si="61"/>
        <v>0</v>
      </c>
      <c r="V413" s="77">
        <f t="shared" si="63"/>
        <v>8.5</v>
      </c>
      <c r="W413" s="72">
        <f t="shared" si="63"/>
        <v>4</v>
      </c>
      <c r="X413" s="72">
        <f t="shared" si="63"/>
        <v>4.5</v>
      </c>
      <c r="Y413" s="72">
        <f t="shared" si="63"/>
        <v>0</v>
      </c>
      <c r="Z413" s="73">
        <f t="shared" si="63"/>
        <v>0</v>
      </c>
      <c r="AA413" s="77">
        <v>23497.8</v>
      </c>
      <c r="AB413" s="72">
        <v>22493.3</v>
      </c>
      <c r="AC413" s="72">
        <v>1004.5</v>
      </c>
      <c r="AD413" s="72">
        <v>0</v>
      </c>
      <c r="AE413" s="102">
        <v>0</v>
      </c>
      <c r="AF413" s="77">
        <v>18450</v>
      </c>
      <c r="AG413" s="72">
        <v>18450</v>
      </c>
      <c r="AH413" s="72"/>
      <c r="AI413" s="72"/>
      <c r="AJ413" s="73"/>
      <c r="AK413" s="77">
        <f t="shared" si="64"/>
        <v>41947.8</v>
      </c>
      <c r="AL413" s="72">
        <f t="shared" si="64"/>
        <v>40943.300000000003</v>
      </c>
      <c r="AM413" s="72">
        <f t="shared" si="64"/>
        <v>1004.5</v>
      </c>
      <c r="AN413" s="72">
        <f t="shared" si="64"/>
        <v>0</v>
      </c>
      <c r="AO413" s="73">
        <f t="shared" si="64"/>
        <v>0</v>
      </c>
    </row>
    <row r="414" spans="1:41" ht="12.75" customHeight="1">
      <c r="A414" s="70" t="s">
        <v>186</v>
      </c>
      <c r="B414" s="71">
        <v>8</v>
      </c>
      <c r="C414" s="71">
        <v>6</v>
      </c>
      <c r="D414" s="71">
        <v>85</v>
      </c>
      <c r="E414" s="71">
        <v>3</v>
      </c>
      <c r="F414" s="71" t="s">
        <v>24</v>
      </c>
      <c r="G414" s="72">
        <v>23489.3</v>
      </c>
      <c r="H414" s="72">
        <v>22489.3</v>
      </c>
      <c r="I414" s="72">
        <v>1000</v>
      </c>
      <c r="J414" s="72">
        <v>0</v>
      </c>
      <c r="K414" s="73">
        <v>0</v>
      </c>
      <c r="L414" s="62">
        <v>0</v>
      </c>
      <c r="M414" s="63"/>
      <c r="N414" s="63"/>
      <c r="O414" s="63"/>
      <c r="P414" s="64"/>
      <c r="Q414" s="77">
        <f t="shared" si="61"/>
        <v>23489.3</v>
      </c>
      <c r="R414" s="72">
        <f t="shared" si="61"/>
        <v>22489.3</v>
      </c>
      <c r="S414" s="72">
        <f t="shared" si="61"/>
        <v>1000</v>
      </c>
      <c r="T414" s="72">
        <f t="shared" si="61"/>
        <v>0</v>
      </c>
      <c r="U414" s="73">
        <f t="shared" si="61"/>
        <v>0</v>
      </c>
      <c r="V414" s="77">
        <f t="shared" si="63"/>
        <v>8.5</v>
      </c>
      <c r="W414" s="72">
        <f t="shared" si="63"/>
        <v>4</v>
      </c>
      <c r="X414" s="72">
        <f t="shared" si="63"/>
        <v>4.5</v>
      </c>
      <c r="Y414" s="72">
        <f t="shared" si="63"/>
        <v>0</v>
      </c>
      <c r="Z414" s="73">
        <f t="shared" si="63"/>
        <v>0</v>
      </c>
      <c r="AA414" s="77">
        <v>23497.8</v>
      </c>
      <c r="AB414" s="72">
        <v>22493.3</v>
      </c>
      <c r="AC414" s="72">
        <v>1004.5</v>
      </c>
      <c r="AD414" s="72">
        <v>0</v>
      </c>
      <c r="AE414" s="102">
        <v>0</v>
      </c>
      <c r="AF414" s="77">
        <v>18450</v>
      </c>
      <c r="AG414" s="72">
        <v>18450</v>
      </c>
      <c r="AH414" s="72"/>
      <c r="AI414" s="72"/>
      <c r="AJ414" s="73"/>
      <c r="AK414" s="77">
        <f t="shared" si="64"/>
        <v>41947.8</v>
      </c>
      <c r="AL414" s="72">
        <f t="shared" si="64"/>
        <v>40943.300000000003</v>
      </c>
      <c r="AM414" s="72">
        <f t="shared" si="64"/>
        <v>1004.5</v>
      </c>
      <c r="AN414" s="72">
        <f t="shared" si="64"/>
        <v>0</v>
      </c>
      <c r="AO414" s="73">
        <f t="shared" si="64"/>
        <v>0</v>
      </c>
    </row>
    <row r="415" spans="1:41" s="57" customFormat="1" ht="12.75" customHeight="1">
      <c r="A415" s="58" t="s">
        <v>83</v>
      </c>
      <c r="B415" s="59">
        <v>8</v>
      </c>
      <c r="C415" s="59">
        <v>10</v>
      </c>
      <c r="D415" s="59" t="s">
        <v>24</v>
      </c>
      <c r="E415" s="59" t="s">
        <v>23</v>
      </c>
      <c r="F415" s="59" t="s">
        <v>24</v>
      </c>
      <c r="G415" s="60">
        <v>5974.2</v>
      </c>
      <c r="H415" s="60">
        <v>5934.2</v>
      </c>
      <c r="I415" s="60">
        <v>40</v>
      </c>
      <c r="J415" s="60">
        <v>0</v>
      </c>
      <c r="K415" s="61">
        <v>0</v>
      </c>
      <c r="L415" s="62">
        <v>0</v>
      </c>
      <c r="M415" s="50">
        <v>0</v>
      </c>
      <c r="N415" s="50">
        <v>0</v>
      </c>
      <c r="O415" s="50">
        <v>0</v>
      </c>
      <c r="P415" s="51">
        <v>0</v>
      </c>
      <c r="Q415" s="65">
        <f t="shared" si="61"/>
        <v>5974.2</v>
      </c>
      <c r="R415" s="60">
        <f t="shared" si="61"/>
        <v>5934.2</v>
      </c>
      <c r="S415" s="60">
        <f t="shared" si="61"/>
        <v>40</v>
      </c>
      <c r="T415" s="60">
        <f t="shared" si="61"/>
        <v>0</v>
      </c>
      <c r="U415" s="61">
        <f t="shared" si="61"/>
        <v>0</v>
      </c>
      <c r="V415" s="65">
        <f t="shared" si="63"/>
        <v>0</v>
      </c>
      <c r="W415" s="60">
        <f t="shared" si="63"/>
        <v>0</v>
      </c>
      <c r="X415" s="60">
        <f t="shared" si="63"/>
        <v>0</v>
      </c>
      <c r="Y415" s="60">
        <f t="shared" si="63"/>
        <v>0</v>
      </c>
      <c r="Z415" s="61">
        <f t="shared" si="63"/>
        <v>0</v>
      </c>
      <c r="AA415" s="65">
        <v>5974.2</v>
      </c>
      <c r="AB415" s="60">
        <v>5934.2</v>
      </c>
      <c r="AC415" s="60">
        <v>40</v>
      </c>
      <c r="AD415" s="60">
        <v>0</v>
      </c>
      <c r="AE415" s="97">
        <v>0</v>
      </c>
      <c r="AF415" s="65"/>
      <c r="AG415" s="60"/>
      <c r="AH415" s="60"/>
      <c r="AI415" s="60"/>
      <c r="AJ415" s="61"/>
      <c r="AK415" s="65">
        <f t="shared" si="64"/>
        <v>5974.2</v>
      </c>
      <c r="AL415" s="60">
        <f t="shared" si="64"/>
        <v>5934.2</v>
      </c>
      <c r="AM415" s="60">
        <f t="shared" si="64"/>
        <v>40</v>
      </c>
      <c r="AN415" s="60">
        <f t="shared" si="64"/>
        <v>0</v>
      </c>
      <c r="AO415" s="61">
        <f t="shared" si="64"/>
        <v>0</v>
      </c>
    </row>
    <row r="416" spans="1:41" ht="12.75" customHeight="1">
      <c r="A416" s="70" t="s">
        <v>179</v>
      </c>
      <c r="B416" s="71">
        <v>8</v>
      </c>
      <c r="C416" s="71">
        <v>10</v>
      </c>
      <c r="D416" s="71">
        <v>85</v>
      </c>
      <c r="E416" s="71" t="s">
        <v>23</v>
      </c>
      <c r="F416" s="71" t="s">
        <v>24</v>
      </c>
      <c r="G416" s="72">
        <v>5974.2</v>
      </c>
      <c r="H416" s="72">
        <v>5934.2</v>
      </c>
      <c r="I416" s="72">
        <v>40</v>
      </c>
      <c r="J416" s="72">
        <v>0</v>
      </c>
      <c r="K416" s="73">
        <v>0</v>
      </c>
      <c r="L416" s="62">
        <v>0</v>
      </c>
      <c r="M416" s="63">
        <v>0</v>
      </c>
      <c r="N416" s="63">
        <v>0</v>
      </c>
      <c r="O416" s="63">
        <v>0</v>
      </c>
      <c r="P416" s="64">
        <v>0</v>
      </c>
      <c r="Q416" s="77">
        <f t="shared" si="61"/>
        <v>5974.2</v>
      </c>
      <c r="R416" s="72">
        <f t="shared" si="61"/>
        <v>5934.2</v>
      </c>
      <c r="S416" s="72">
        <f t="shared" si="61"/>
        <v>40</v>
      </c>
      <c r="T416" s="72">
        <f t="shared" si="61"/>
        <v>0</v>
      </c>
      <c r="U416" s="73">
        <f t="shared" si="61"/>
        <v>0</v>
      </c>
      <c r="V416" s="77">
        <f t="shared" si="63"/>
        <v>0</v>
      </c>
      <c r="W416" s="72">
        <f t="shared" si="63"/>
        <v>0</v>
      </c>
      <c r="X416" s="72">
        <f t="shared" si="63"/>
        <v>0</v>
      </c>
      <c r="Y416" s="72">
        <f t="shared" si="63"/>
        <v>0</v>
      </c>
      <c r="Z416" s="73">
        <f t="shared" si="63"/>
        <v>0</v>
      </c>
      <c r="AA416" s="77">
        <v>5974.2</v>
      </c>
      <c r="AB416" s="72">
        <v>5934.2</v>
      </c>
      <c r="AC416" s="72">
        <v>40</v>
      </c>
      <c r="AD416" s="72">
        <v>0</v>
      </c>
      <c r="AE416" s="102">
        <v>0</v>
      </c>
      <c r="AF416" s="77"/>
      <c r="AG416" s="72"/>
      <c r="AH416" s="72"/>
      <c r="AI416" s="72"/>
      <c r="AJ416" s="73"/>
      <c r="AK416" s="77">
        <f t="shared" si="64"/>
        <v>5974.2</v>
      </c>
      <c r="AL416" s="72">
        <f t="shared" si="64"/>
        <v>5934.2</v>
      </c>
      <c r="AM416" s="72">
        <f t="shared" si="64"/>
        <v>40</v>
      </c>
      <c r="AN416" s="72">
        <f t="shared" si="64"/>
        <v>0</v>
      </c>
      <c r="AO416" s="73">
        <f t="shared" si="64"/>
        <v>0</v>
      </c>
    </row>
    <row r="417" spans="1:41" ht="12.75" customHeight="1">
      <c r="A417" s="70" t="s">
        <v>187</v>
      </c>
      <c r="B417" s="71">
        <v>8</v>
      </c>
      <c r="C417" s="71">
        <v>10</v>
      </c>
      <c r="D417" s="71">
        <v>85</v>
      </c>
      <c r="E417" s="71">
        <v>1</v>
      </c>
      <c r="F417" s="71" t="s">
        <v>24</v>
      </c>
      <c r="G417" s="72">
        <v>5974.2</v>
      </c>
      <c r="H417" s="72">
        <v>5934.2</v>
      </c>
      <c r="I417" s="72">
        <v>40</v>
      </c>
      <c r="J417" s="72">
        <v>0</v>
      </c>
      <c r="K417" s="73">
        <v>0</v>
      </c>
      <c r="L417" s="62">
        <v>0</v>
      </c>
      <c r="M417" s="63"/>
      <c r="N417" s="63"/>
      <c r="O417" s="63"/>
      <c r="P417" s="64"/>
      <c r="Q417" s="77">
        <f t="shared" si="61"/>
        <v>5974.2</v>
      </c>
      <c r="R417" s="72">
        <f t="shared" si="61"/>
        <v>5934.2</v>
      </c>
      <c r="S417" s="72">
        <f t="shared" si="61"/>
        <v>40</v>
      </c>
      <c r="T417" s="72">
        <f t="shared" si="61"/>
        <v>0</v>
      </c>
      <c r="U417" s="73">
        <f t="shared" si="61"/>
        <v>0</v>
      </c>
      <c r="V417" s="77">
        <f t="shared" si="63"/>
        <v>0</v>
      </c>
      <c r="W417" s="72">
        <f t="shared" si="63"/>
        <v>0</v>
      </c>
      <c r="X417" s="72">
        <f t="shared" si="63"/>
        <v>0</v>
      </c>
      <c r="Y417" s="72">
        <f t="shared" si="63"/>
        <v>0</v>
      </c>
      <c r="Z417" s="73">
        <f t="shared" si="63"/>
        <v>0</v>
      </c>
      <c r="AA417" s="77">
        <v>5974.2</v>
      </c>
      <c r="AB417" s="72">
        <v>5934.2</v>
      </c>
      <c r="AC417" s="72">
        <v>40</v>
      </c>
      <c r="AD417" s="72">
        <v>0</v>
      </c>
      <c r="AE417" s="102">
        <v>0</v>
      </c>
      <c r="AF417" s="77"/>
      <c r="AG417" s="72"/>
      <c r="AH417" s="72"/>
      <c r="AI417" s="72"/>
      <c r="AJ417" s="73"/>
      <c r="AK417" s="77">
        <f t="shared" si="64"/>
        <v>5974.2</v>
      </c>
      <c r="AL417" s="72">
        <f t="shared" si="64"/>
        <v>5934.2</v>
      </c>
      <c r="AM417" s="72">
        <f t="shared" si="64"/>
        <v>40</v>
      </c>
      <c r="AN417" s="72">
        <f t="shared" si="64"/>
        <v>0</v>
      </c>
      <c r="AO417" s="73">
        <f t="shared" si="64"/>
        <v>0</v>
      </c>
    </row>
    <row r="418" spans="1:41" s="57" customFormat="1" ht="12.75" customHeight="1">
      <c r="A418" s="58" t="s">
        <v>123</v>
      </c>
      <c r="B418" s="59">
        <v>10</v>
      </c>
      <c r="C418" s="59" t="s">
        <v>23</v>
      </c>
      <c r="D418" s="59" t="s">
        <v>24</v>
      </c>
      <c r="E418" s="59" t="s">
        <v>23</v>
      </c>
      <c r="F418" s="59" t="s">
        <v>24</v>
      </c>
      <c r="G418" s="60">
        <v>385</v>
      </c>
      <c r="H418" s="60">
        <v>385</v>
      </c>
      <c r="I418" s="60">
        <v>0</v>
      </c>
      <c r="J418" s="60">
        <v>0</v>
      </c>
      <c r="K418" s="61">
        <v>0</v>
      </c>
      <c r="L418" s="62">
        <v>0</v>
      </c>
      <c r="M418" s="50">
        <v>0</v>
      </c>
      <c r="N418" s="50">
        <v>0</v>
      </c>
      <c r="O418" s="50">
        <v>0</v>
      </c>
      <c r="P418" s="51">
        <v>0</v>
      </c>
      <c r="Q418" s="65">
        <f t="shared" si="61"/>
        <v>385</v>
      </c>
      <c r="R418" s="60">
        <f t="shared" si="61"/>
        <v>385</v>
      </c>
      <c r="S418" s="60">
        <f t="shared" si="61"/>
        <v>0</v>
      </c>
      <c r="T418" s="60">
        <f t="shared" si="61"/>
        <v>0</v>
      </c>
      <c r="U418" s="61">
        <f t="shared" si="61"/>
        <v>0</v>
      </c>
      <c r="V418" s="65">
        <f t="shared" si="63"/>
        <v>0</v>
      </c>
      <c r="W418" s="60">
        <f t="shared" si="63"/>
        <v>0</v>
      </c>
      <c r="X418" s="60">
        <f t="shared" si="63"/>
        <v>0</v>
      </c>
      <c r="Y418" s="60">
        <f t="shared" si="63"/>
        <v>0</v>
      </c>
      <c r="Z418" s="61">
        <f t="shared" si="63"/>
        <v>0</v>
      </c>
      <c r="AA418" s="65">
        <v>385</v>
      </c>
      <c r="AB418" s="60">
        <v>385</v>
      </c>
      <c r="AC418" s="60">
        <v>0</v>
      </c>
      <c r="AD418" s="60">
        <v>0</v>
      </c>
      <c r="AE418" s="97">
        <v>0</v>
      </c>
      <c r="AF418" s="65"/>
      <c r="AG418" s="60"/>
      <c r="AH418" s="60"/>
      <c r="AI418" s="60"/>
      <c r="AJ418" s="61"/>
      <c r="AK418" s="65">
        <f t="shared" si="64"/>
        <v>385</v>
      </c>
      <c r="AL418" s="60">
        <f t="shared" si="64"/>
        <v>385</v>
      </c>
      <c r="AM418" s="60">
        <f t="shared" si="64"/>
        <v>0</v>
      </c>
      <c r="AN418" s="60">
        <f t="shared" si="64"/>
        <v>0</v>
      </c>
      <c r="AO418" s="61">
        <f t="shared" si="64"/>
        <v>0</v>
      </c>
    </row>
    <row r="419" spans="1:41" ht="12.75" customHeight="1">
      <c r="A419" s="70" t="s">
        <v>26</v>
      </c>
      <c r="B419" s="71">
        <v>10</v>
      </c>
      <c r="C419" s="71" t="s">
        <v>23</v>
      </c>
      <c r="D419" s="71" t="s">
        <v>24</v>
      </c>
      <c r="E419" s="71" t="s">
        <v>23</v>
      </c>
      <c r="F419" s="71">
        <v>100</v>
      </c>
      <c r="G419" s="72">
        <v>385</v>
      </c>
      <c r="H419" s="72">
        <v>385</v>
      </c>
      <c r="I419" s="72">
        <v>0</v>
      </c>
      <c r="J419" s="72">
        <v>0</v>
      </c>
      <c r="K419" s="73">
        <v>0</v>
      </c>
      <c r="L419" s="62">
        <v>0</v>
      </c>
      <c r="M419" s="63">
        <v>0</v>
      </c>
      <c r="N419" s="63">
        <v>0</v>
      </c>
      <c r="O419" s="63">
        <v>0</v>
      </c>
      <c r="P419" s="64">
        <v>0</v>
      </c>
      <c r="Q419" s="77">
        <f t="shared" si="61"/>
        <v>385</v>
      </c>
      <c r="R419" s="72">
        <f t="shared" si="61"/>
        <v>385</v>
      </c>
      <c r="S419" s="72">
        <f t="shared" si="61"/>
        <v>0</v>
      </c>
      <c r="T419" s="72">
        <f t="shared" si="61"/>
        <v>0</v>
      </c>
      <c r="U419" s="73">
        <f t="shared" si="61"/>
        <v>0</v>
      </c>
      <c r="V419" s="77">
        <f t="shared" si="63"/>
        <v>0</v>
      </c>
      <c r="W419" s="72">
        <f t="shared" si="63"/>
        <v>0</v>
      </c>
      <c r="X419" s="72">
        <f t="shared" si="63"/>
        <v>0</v>
      </c>
      <c r="Y419" s="72">
        <f t="shared" si="63"/>
        <v>0</v>
      </c>
      <c r="Z419" s="73">
        <f t="shared" si="63"/>
        <v>0</v>
      </c>
      <c r="AA419" s="77">
        <v>385</v>
      </c>
      <c r="AB419" s="72">
        <v>385</v>
      </c>
      <c r="AC419" s="72">
        <v>0</v>
      </c>
      <c r="AD419" s="72">
        <v>0</v>
      </c>
      <c r="AE419" s="102">
        <v>0</v>
      </c>
      <c r="AF419" s="77"/>
      <c r="AG419" s="72"/>
      <c r="AH419" s="72"/>
      <c r="AI419" s="72"/>
      <c r="AJ419" s="73"/>
      <c r="AK419" s="77">
        <f t="shared" si="64"/>
        <v>385</v>
      </c>
      <c r="AL419" s="72">
        <f t="shared" si="64"/>
        <v>385</v>
      </c>
      <c r="AM419" s="72">
        <f t="shared" si="64"/>
        <v>0</v>
      </c>
      <c r="AN419" s="72">
        <f t="shared" si="64"/>
        <v>0</v>
      </c>
      <c r="AO419" s="73">
        <f t="shared" si="64"/>
        <v>0</v>
      </c>
    </row>
    <row r="420" spans="1:41" s="57" customFormat="1" ht="38.25">
      <c r="A420" s="58" t="s">
        <v>124</v>
      </c>
      <c r="B420" s="59">
        <v>10</v>
      </c>
      <c r="C420" s="59">
        <v>11</v>
      </c>
      <c r="D420" s="59" t="s">
        <v>24</v>
      </c>
      <c r="E420" s="59" t="s">
        <v>23</v>
      </c>
      <c r="F420" s="59" t="s">
        <v>24</v>
      </c>
      <c r="G420" s="60">
        <v>385</v>
      </c>
      <c r="H420" s="60">
        <v>385</v>
      </c>
      <c r="I420" s="60">
        <v>0</v>
      </c>
      <c r="J420" s="60">
        <v>0</v>
      </c>
      <c r="K420" s="61">
        <v>0</v>
      </c>
      <c r="L420" s="62">
        <v>0</v>
      </c>
      <c r="M420" s="50">
        <v>0</v>
      </c>
      <c r="N420" s="50">
        <v>0</v>
      </c>
      <c r="O420" s="50">
        <v>0</v>
      </c>
      <c r="P420" s="51">
        <v>0</v>
      </c>
      <c r="Q420" s="65">
        <f t="shared" si="61"/>
        <v>385</v>
      </c>
      <c r="R420" s="60">
        <f t="shared" si="61"/>
        <v>385</v>
      </c>
      <c r="S420" s="60">
        <f t="shared" si="61"/>
        <v>0</v>
      </c>
      <c r="T420" s="60">
        <f t="shared" si="61"/>
        <v>0</v>
      </c>
      <c r="U420" s="61">
        <f t="shared" si="61"/>
        <v>0</v>
      </c>
      <c r="V420" s="65">
        <f t="shared" si="63"/>
        <v>0</v>
      </c>
      <c r="W420" s="60">
        <f t="shared" si="63"/>
        <v>0</v>
      </c>
      <c r="X420" s="60">
        <f t="shared" si="63"/>
        <v>0</v>
      </c>
      <c r="Y420" s="60">
        <f t="shared" si="63"/>
        <v>0</v>
      </c>
      <c r="Z420" s="61">
        <f t="shared" si="63"/>
        <v>0</v>
      </c>
      <c r="AA420" s="65">
        <v>385</v>
      </c>
      <c r="AB420" s="60">
        <v>385</v>
      </c>
      <c r="AC420" s="60">
        <v>0</v>
      </c>
      <c r="AD420" s="60">
        <v>0</v>
      </c>
      <c r="AE420" s="97">
        <v>0</v>
      </c>
      <c r="AF420" s="65"/>
      <c r="AG420" s="60"/>
      <c r="AH420" s="60"/>
      <c r="AI420" s="60"/>
      <c r="AJ420" s="61"/>
      <c r="AK420" s="65">
        <f t="shared" si="64"/>
        <v>385</v>
      </c>
      <c r="AL420" s="60">
        <f t="shared" si="64"/>
        <v>385</v>
      </c>
      <c r="AM420" s="60">
        <f t="shared" si="64"/>
        <v>0</v>
      </c>
      <c r="AN420" s="60">
        <f t="shared" si="64"/>
        <v>0</v>
      </c>
      <c r="AO420" s="61">
        <f t="shared" si="64"/>
        <v>0</v>
      </c>
    </row>
    <row r="421" spans="1:41" ht="13.5" customHeight="1">
      <c r="A421" s="70" t="s">
        <v>125</v>
      </c>
      <c r="B421" s="71">
        <v>10</v>
      </c>
      <c r="C421" s="71">
        <v>11</v>
      </c>
      <c r="D421" s="71">
        <v>90</v>
      </c>
      <c r="E421" s="71" t="s">
        <v>23</v>
      </c>
      <c r="F421" s="71" t="s">
        <v>24</v>
      </c>
      <c r="G421" s="72">
        <v>385</v>
      </c>
      <c r="H421" s="72">
        <v>385</v>
      </c>
      <c r="I421" s="72">
        <v>0</v>
      </c>
      <c r="J421" s="72">
        <v>0</v>
      </c>
      <c r="K421" s="73">
        <v>0</v>
      </c>
      <c r="L421" s="62">
        <v>0</v>
      </c>
      <c r="M421" s="63">
        <v>0</v>
      </c>
      <c r="N421" s="63">
        <v>0</v>
      </c>
      <c r="O421" s="63">
        <v>0</v>
      </c>
      <c r="P421" s="64">
        <v>0</v>
      </c>
      <c r="Q421" s="77">
        <f t="shared" ref="Q421:U473" si="65">G421+L421</f>
        <v>385</v>
      </c>
      <c r="R421" s="72">
        <f t="shared" si="65"/>
        <v>385</v>
      </c>
      <c r="S421" s="72">
        <f t="shared" si="65"/>
        <v>0</v>
      </c>
      <c r="T421" s="72">
        <f t="shared" si="65"/>
        <v>0</v>
      </c>
      <c r="U421" s="73">
        <f t="shared" si="65"/>
        <v>0</v>
      </c>
      <c r="V421" s="77">
        <f t="shared" si="63"/>
        <v>0</v>
      </c>
      <c r="W421" s="72">
        <f t="shared" si="63"/>
        <v>0</v>
      </c>
      <c r="X421" s="72">
        <f t="shared" si="63"/>
        <v>0</v>
      </c>
      <c r="Y421" s="72">
        <f t="shared" si="63"/>
        <v>0</v>
      </c>
      <c r="Z421" s="73">
        <f t="shared" si="63"/>
        <v>0</v>
      </c>
      <c r="AA421" s="77">
        <v>385</v>
      </c>
      <c r="AB421" s="72">
        <v>385</v>
      </c>
      <c r="AC421" s="72">
        <v>0</v>
      </c>
      <c r="AD421" s="72">
        <v>0</v>
      </c>
      <c r="AE421" s="102">
        <v>0</v>
      </c>
      <c r="AF421" s="77"/>
      <c r="AG421" s="72"/>
      <c r="AH421" s="72"/>
      <c r="AI421" s="72"/>
      <c r="AJ421" s="73"/>
      <c r="AK421" s="77">
        <f t="shared" si="64"/>
        <v>385</v>
      </c>
      <c r="AL421" s="72">
        <f t="shared" si="64"/>
        <v>385</v>
      </c>
      <c r="AM421" s="72">
        <f t="shared" si="64"/>
        <v>0</v>
      </c>
      <c r="AN421" s="72">
        <f t="shared" si="64"/>
        <v>0</v>
      </c>
      <c r="AO421" s="73">
        <f t="shared" si="64"/>
        <v>0</v>
      </c>
    </row>
    <row r="422" spans="1:41" ht="13.5" customHeight="1">
      <c r="A422" s="70" t="s">
        <v>126</v>
      </c>
      <c r="B422" s="71">
        <v>10</v>
      </c>
      <c r="C422" s="71">
        <v>11</v>
      </c>
      <c r="D422" s="71">
        <v>90</v>
      </c>
      <c r="E422" s="71">
        <v>19</v>
      </c>
      <c r="F422" s="71" t="s">
        <v>24</v>
      </c>
      <c r="G422" s="72">
        <v>385</v>
      </c>
      <c r="H422" s="72">
        <v>385</v>
      </c>
      <c r="I422" s="72">
        <v>0</v>
      </c>
      <c r="J422" s="72">
        <v>0</v>
      </c>
      <c r="K422" s="73">
        <v>0</v>
      </c>
      <c r="L422" s="62">
        <v>0</v>
      </c>
      <c r="M422" s="63"/>
      <c r="N422" s="63"/>
      <c r="O422" s="63"/>
      <c r="P422" s="64"/>
      <c r="Q422" s="77">
        <f t="shared" si="65"/>
        <v>385</v>
      </c>
      <c r="R422" s="72">
        <f t="shared" si="65"/>
        <v>385</v>
      </c>
      <c r="S422" s="72">
        <f t="shared" si="65"/>
        <v>0</v>
      </c>
      <c r="T422" s="72">
        <f t="shared" si="65"/>
        <v>0</v>
      </c>
      <c r="U422" s="73">
        <f t="shared" si="65"/>
        <v>0</v>
      </c>
      <c r="V422" s="77">
        <f t="shared" si="63"/>
        <v>0</v>
      </c>
      <c r="W422" s="72">
        <f t="shared" si="63"/>
        <v>0</v>
      </c>
      <c r="X422" s="72">
        <f t="shared" si="63"/>
        <v>0</v>
      </c>
      <c r="Y422" s="72">
        <f t="shared" si="63"/>
        <v>0</v>
      </c>
      <c r="Z422" s="73">
        <f t="shared" si="63"/>
        <v>0</v>
      </c>
      <c r="AA422" s="77">
        <v>385</v>
      </c>
      <c r="AB422" s="72">
        <v>385</v>
      </c>
      <c r="AC422" s="72">
        <v>0</v>
      </c>
      <c r="AD422" s="72">
        <v>0</v>
      </c>
      <c r="AE422" s="102">
        <v>0</v>
      </c>
      <c r="AF422" s="77"/>
      <c r="AG422" s="72"/>
      <c r="AH422" s="72"/>
      <c r="AI422" s="72"/>
      <c r="AJ422" s="73"/>
      <c r="AK422" s="77">
        <f t="shared" si="64"/>
        <v>385</v>
      </c>
      <c r="AL422" s="72">
        <f t="shared" si="64"/>
        <v>385</v>
      </c>
      <c r="AM422" s="72">
        <f t="shared" si="64"/>
        <v>0</v>
      </c>
      <c r="AN422" s="72">
        <f t="shared" si="64"/>
        <v>0</v>
      </c>
      <c r="AO422" s="73">
        <f t="shared" si="64"/>
        <v>0</v>
      </c>
    </row>
    <row r="423" spans="1:41">
      <c r="A423" s="93" t="s">
        <v>188</v>
      </c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95"/>
      <c r="AK423" s="95"/>
      <c r="AL423" s="95"/>
      <c r="AM423" s="95"/>
      <c r="AN423" s="95"/>
      <c r="AO423" s="96"/>
    </row>
    <row r="424" spans="1:41" s="57" customFormat="1" ht="12.75" customHeight="1">
      <c r="A424" s="58" t="s">
        <v>22</v>
      </c>
      <c r="B424" s="59" t="s">
        <v>23</v>
      </c>
      <c r="C424" s="59" t="s">
        <v>23</v>
      </c>
      <c r="D424" s="59" t="s">
        <v>24</v>
      </c>
      <c r="E424" s="59" t="s">
        <v>23</v>
      </c>
      <c r="F424" s="59" t="s">
        <v>24</v>
      </c>
      <c r="G424" s="60">
        <v>680978.9</v>
      </c>
      <c r="H424" s="60">
        <v>590554.69999999995</v>
      </c>
      <c r="I424" s="60">
        <v>73704.2</v>
      </c>
      <c r="J424" s="60">
        <v>0</v>
      </c>
      <c r="K424" s="61">
        <v>16720</v>
      </c>
      <c r="L424" s="111">
        <v>-15473.7</v>
      </c>
      <c r="M424" s="112">
        <v>-15473.7</v>
      </c>
      <c r="N424" s="50">
        <v>0</v>
      </c>
      <c r="O424" s="50">
        <v>0</v>
      </c>
      <c r="P424" s="50">
        <v>0</v>
      </c>
      <c r="Q424" s="65">
        <f t="shared" si="65"/>
        <v>665505.20000000007</v>
      </c>
      <c r="R424" s="60">
        <f t="shared" si="65"/>
        <v>575081</v>
      </c>
      <c r="S424" s="60">
        <f t="shared" si="65"/>
        <v>73704.2</v>
      </c>
      <c r="T424" s="60">
        <f t="shared" si="65"/>
        <v>0</v>
      </c>
      <c r="U424" s="61">
        <f t="shared" si="65"/>
        <v>16720</v>
      </c>
      <c r="V424" s="65">
        <f>AA424-Q424</f>
        <v>-3740.0000000001164</v>
      </c>
      <c r="W424" s="60">
        <f t="shared" ref="W424:Z439" si="66">AB424-R424</f>
        <v>2039.1999999999534</v>
      </c>
      <c r="X424" s="60">
        <f t="shared" si="66"/>
        <v>-5779.1999999999971</v>
      </c>
      <c r="Y424" s="60">
        <f t="shared" si="66"/>
        <v>0</v>
      </c>
      <c r="Z424" s="61">
        <f t="shared" si="66"/>
        <v>0</v>
      </c>
      <c r="AA424" s="65">
        <v>661765.19999999995</v>
      </c>
      <c r="AB424" s="60">
        <v>577120.19999999995</v>
      </c>
      <c r="AC424" s="60">
        <v>67925</v>
      </c>
      <c r="AD424" s="60">
        <v>0</v>
      </c>
      <c r="AE424" s="97">
        <v>16720</v>
      </c>
      <c r="AF424" s="65"/>
      <c r="AG424" s="60"/>
      <c r="AH424" s="60"/>
      <c r="AI424" s="60"/>
      <c r="AJ424" s="61"/>
      <c r="AK424" s="65">
        <f t="shared" si="64"/>
        <v>661765.19999999995</v>
      </c>
      <c r="AL424" s="60">
        <f t="shared" si="64"/>
        <v>577120.19999999995</v>
      </c>
      <c r="AM424" s="60">
        <f t="shared" si="64"/>
        <v>67925</v>
      </c>
      <c r="AN424" s="60">
        <f t="shared" si="64"/>
        <v>0</v>
      </c>
      <c r="AO424" s="61">
        <f t="shared" si="64"/>
        <v>16720</v>
      </c>
    </row>
    <row r="425" spans="1:41" ht="12.75" customHeight="1">
      <c r="A425" s="70" t="s">
        <v>26</v>
      </c>
      <c r="B425" s="71" t="s">
        <v>23</v>
      </c>
      <c r="C425" s="71" t="s">
        <v>23</v>
      </c>
      <c r="D425" s="71" t="s">
        <v>24</v>
      </c>
      <c r="E425" s="71" t="s">
        <v>23</v>
      </c>
      <c r="F425" s="71">
        <v>100</v>
      </c>
      <c r="G425" s="72">
        <v>597671</v>
      </c>
      <c r="H425" s="72">
        <v>530058.19999999995</v>
      </c>
      <c r="I425" s="72">
        <v>67612.800000000003</v>
      </c>
      <c r="J425" s="72">
        <v>0</v>
      </c>
      <c r="K425" s="73">
        <v>0</v>
      </c>
      <c r="L425" s="113">
        <v>0</v>
      </c>
      <c r="M425" s="114"/>
      <c r="N425" s="63"/>
      <c r="O425" s="63"/>
      <c r="P425" s="64"/>
      <c r="Q425" s="77">
        <f t="shared" si="65"/>
        <v>597671</v>
      </c>
      <c r="R425" s="72">
        <f t="shared" si="65"/>
        <v>530058.19999999995</v>
      </c>
      <c r="S425" s="72">
        <f t="shared" si="65"/>
        <v>67612.800000000003</v>
      </c>
      <c r="T425" s="72">
        <f t="shared" si="65"/>
        <v>0</v>
      </c>
      <c r="U425" s="73">
        <f t="shared" si="65"/>
        <v>0</v>
      </c>
      <c r="V425" s="77">
        <f t="shared" ref="V425:Z468" si="67">AA425-Q425</f>
        <v>-7104.0999999999767</v>
      </c>
      <c r="W425" s="72">
        <f t="shared" si="66"/>
        <v>-1527.5</v>
      </c>
      <c r="X425" s="72">
        <f t="shared" si="66"/>
        <v>-5576.6000000000058</v>
      </c>
      <c r="Y425" s="72">
        <f t="shared" si="66"/>
        <v>0</v>
      </c>
      <c r="Z425" s="73">
        <f t="shared" si="66"/>
        <v>0</v>
      </c>
      <c r="AA425" s="77">
        <v>590566.9</v>
      </c>
      <c r="AB425" s="72">
        <v>528530.69999999995</v>
      </c>
      <c r="AC425" s="72">
        <v>62036.2</v>
      </c>
      <c r="AD425" s="72">
        <v>0</v>
      </c>
      <c r="AE425" s="102">
        <v>0</v>
      </c>
      <c r="AF425" s="77"/>
      <c r="AG425" s="72"/>
      <c r="AH425" s="72"/>
      <c r="AI425" s="72"/>
      <c r="AJ425" s="73"/>
      <c r="AK425" s="77">
        <f t="shared" si="64"/>
        <v>590566.9</v>
      </c>
      <c r="AL425" s="72">
        <f t="shared" si="64"/>
        <v>528530.69999999995</v>
      </c>
      <c r="AM425" s="72">
        <f t="shared" si="64"/>
        <v>62036.2</v>
      </c>
      <c r="AN425" s="72">
        <f t="shared" si="64"/>
        <v>0</v>
      </c>
      <c r="AO425" s="73">
        <f t="shared" si="64"/>
        <v>0</v>
      </c>
    </row>
    <row r="426" spans="1:41" ht="12.75" customHeight="1">
      <c r="A426" s="83" t="s">
        <v>27</v>
      </c>
      <c r="B426" s="84" t="s">
        <v>23</v>
      </c>
      <c r="C426" s="84" t="s">
        <v>23</v>
      </c>
      <c r="D426" s="84" t="s">
        <v>24</v>
      </c>
      <c r="E426" s="84" t="s">
        <v>23</v>
      </c>
      <c r="F426" s="85" t="s">
        <v>28</v>
      </c>
      <c r="G426" s="86">
        <v>257227.4</v>
      </c>
      <c r="H426" s="86">
        <v>224638.1</v>
      </c>
      <c r="I426" s="86">
        <v>32589.3</v>
      </c>
      <c r="J426" s="86">
        <v>0</v>
      </c>
      <c r="K426" s="87">
        <v>0</v>
      </c>
      <c r="L426" s="113">
        <v>0</v>
      </c>
      <c r="M426" s="114"/>
      <c r="N426" s="63"/>
      <c r="O426" s="63"/>
      <c r="P426" s="64"/>
      <c r="Q426" s="88">
        <f t="shared" si="65"/>
        <v>257227.4</v>
      </c>
      <c r="R426" s="86">
        <f t="shared" si="65"/>
        <v>224638.1</v>
      </c>
      <c r="S426" s="86">
        <f t="shared" si="65"/>
        <v>32589.3</v>
      </c>
      <c r="T426" s="86">
        <f t="shared" si="65"/>
        <v>0</v>
      </c>
      <c r="U426" s="87">
        <f t="shared" si="65"/>
        <v>0</v>
      </c>
      <c r="V426" s="88">
        <f t="shared" si="67"/>
        <v>1874.1000000000058</v>
      </c>
      <c r="W426" s="86">
        <f t="shared" si="66"/>
        <v>2039.1999999999825</v>
      </c>
      <c r="X426" s="86">
        <f t="shared" si="66"/>
        <v>-165.09999999999854</v>
      </c>
      <c r="Y426" s="86">
        <f t="shared" si="66"/>
        <v>0</v>
      </c>
      <c r="Z426" s="87">
        <f t="shared" si="66"/>
        <v>0</v>
      </c>
      <c r="AA426" s="88">
        <v>259101.5</v>
      </c>
      <c r="AB426" s="86">
        <v>226677.3</v>
      </c>
      <c r="AC426" s="86">
        <v>32424.2</v>
      </c>
      <c r="AD426" s="86">
        <v>0</v>
      </c>
      <c r="AE426" s="103">
        <v>0</v>
      </c>
      <c r="AF426" s="88"/>
      <c r="AG426" s="86"/>
      <c r="AH426" s="86"/>
      <c r="AI426" s="86"/>
      <c r="AJ426" s="87"/>
      <c r="AK426" s="88">
        <f t="shared" si="64"/>
        <v>259101.5</v>
      </c>
      <c r="AL426" s="86">
        <f t="shared" si="64"/>
        <v>226677.3</v>
      </c>
      <c r="AM426" s="86">
        <f t="shared" si="64"/>
        <v>32424.2</v>
      </c>
      <c r="AN426" s="86">
        <f t="shared" si="64"/>
        <v>0</v>
      </c>
      <c r="AO426" s="87">
        <f t="shared" si="64"/>
        <v>0</v>
      </c>
    </row>
    <row r="427" spans="1:41" ht="12.75" customHeight="1">
      <c r="A427" s="70" t="s">
        <v>29</v>
      </c>
      <c r="B427" s="71" t="s">
        <v>23</v>
      </c>
      <c r="C427" s="71" t="s">
        <v>23</v>
      </c>
      <c r="D427" s="71" t="s">
        <v>24</v>
      </c>
      <c r="E427" s="71" t="s">
        <v>23</v>
      </c>
      <c r="F427" s="71">
        <v>200</v>
      </c>
      <c r="G427" s="72">
        <v>83307.899999999994</v>
      </c>
      <c r="H427" s="72">
        <v>60496.5</v>
      </c>
      <c r="I427" s="72">
        <v>6091.4</v>
      </c>
      <c r="J427" s="72">
        <v>0</v>
      </c>
      <c r="K427" s="73">
        <v>16720</v>
      </c>
      <c r="L427" s="113">
        <v>-15473.7</v>
      </c>
      <c r="M427" s="114">
        <v>-15473.7</v>
      </c>
      <c r="N427" s="63"/>
      <c r="O427" s="63"/>
      <c r="P427" s="64"/>
      <c r="Q427" s="77">
        <f t="shared" si="65"/>
        <v>67834.2</v>
      </c>
      <c r="R427" s="72">
        <f t="shared" si="65"/>
        <v>45022.8</v>
      </c>
      <c r="S427" s="72">
        <f t="shared" si="65"/>
        <v>6091.4</v>
      </c>
      <c r="T427" s="72">
        <f t="shared" si="65"/>
        <v>0</v>
      </c>
      <c r="U427" s="73">
        <f t="shared" si="65"/>
        <v>16720</v>
      </c>
      <c r="V427" s="77">
        <f t="shared" si="67"/>
        <v>3364.1000000000058</v>
      </c>
      <c r="W427" s="72">
        <f t="shared" si="66"/>
        <v>3566.6999999999971</v>
      </c>
      <c r="X427" s="72">
        <f t="shared" si="66"/>
        <v>-202.59999999999945</v>
      </c>
      <c r="Y427" s="72">
        <f t="shared" si="66"/>
        <v>0</v>
      </c>
      <c r="Z427" s="73">
        <f t="shared" si="66"/>
        <v>0</v>
      </c>
      <c r="AA427" s="77">
        <v>71198.3</v>
      </c>
      <c r="AB427" s="72">
        <v>48589.5</v>
      </c>
      <c r="AC427" s="72">
        <v>5888.8</v>
      </c>
      <c r="AD427" s="72">
        <v>0</v>
      </c>
      <c r="AE427" s="102">
        <v>16720</v>
      </c>
      <c r="AF427" s="77"/>
      <c r="AG427" s="72"/>
      <c r="AH427" s="72"/>
      <c r="AI427" s="72"/>
      <c r="AJ427" s="73"/>
      <c r="AK427" s="77">
        <f t="shared" si="64"/>
        <v>71198.3</v>
      </c>
      <c r="AL427" s="72">
        <f t="shared" si="64"/>
        <v>48589.5</v>
      </c>
      <c r="AM427" s="72">
        <f t="shared" si="64"/>
        <v>5888.8</v>
      </c>
      <c r="AN427" s="72">
        <f t="shared" si="64"/>
        <v>0</v>
      </c>
      <c r="AO427" s="73">
        <f t="shared" si="64"/>
        <v>16720</v>
      </c>
    </row>
    <row r="428" spans="1:41" ht="12.75" customHeight="1">
      <c r="A428" s="83" t="s">
        <v>66</v>
      </c>
      <c r="B428" s="84" t="s">
        <v>23</v>
      </c>
      <c r="C428" s="84" t="s">
        <v>23</v>
      </c>
      <c r="D428" s="84" t="s">
        <v>24</v>
      </c>
      <c r="E428" s="84" t="s">
        <v>23</v>
      </c>
      <c r="F428" s="84">
        <v>241</v>
      </c>
      <c r="G428" s="86">
        <v>43473.7</v>
      </c>
      <c r="H428" s="86">
        <v>40473.699999999997</v>
      </c>
      <c r="I428" s="86">
        <v>3000</v>
      </c>
      <c r="J428" s="86">
        <v>0</v>
      </c>
      <c r="K428" s="87">
        <v>0</v>
      </c>
      <c r="L428" s="113">
        <v>-15473.7</v>
      </c>
      <c r="M428" s="114">
        <v>-15473.7</v>
      </c>
      <c r="N428" s="63"/>
      <c r="O428" s="63"/>
      <c r="P428" s="64"/>
      <c r="Q428" s="88">
        <f t="shared" si="65"/>
        <v>27999.999999999996</v>
      </c>
      <c r="R428" s="86">
        <f t="shared" si="65"/>
        <v>24999.999999999996</v>
      </c>
      <c r="S428" s="86">
        <f t="shared" si="65"/>
        <v>3000</v>
      </c>
      <c r="T428" s="86">
        <f t="shared" si="65"/>
        <v>0</v>
      </c>
      <c r="U428" s="87">
        <f t="shared" si="65"/>
        <v>0</v>
      </c>
      <c r="V428" s="88">
        <f t="shared" si="67"/>
        <v>0</v>
      </c>
      <c r="W428" s="86">
        <f t="shared" si="66"/>
        <v>0</v>
      </c>
      <c r="X428" s="86">
        <f t="shared" si="66"/>
        <v>0</v>
      </c>
      <c r="Y428" s="86">
        <f t="shared" si="66"/>
        <v>0</v>
      </c>
      <c r="Z428" s="87">
        <f t="shared" si="66"/>
        <v>0</v>
      </c>
      <c r="AA428" s="88">
        <v>28000</v>
      </c>
      <c r="AB428" s="86">
        <v>25000</v>
      </c>
      <c r="AC428" s="86">
        <v>3000</v>
      </c>
      <c r="AD428" s="86">
        <v>0</v>
      </c>
      <c r="AE428" s="103">
        <v>0</v>
      </c>
      <c r="AF428" s="88"/>
      <c r="AG428" s="86"/>
      <c r="AH428" s="86"/>
      <c r="AI428" s="86"/>
      <c r="AJ428" s="87"/>
      <c r="AK428" s="88">
        <f t="shared" si="64"/>
        <v>28000</v>
      </c>
      <c r="AL428" s="86">
        <f t="shared" si="64"/>
        <v>25000</v>
      </c>
      <c r="AM428" s="86">
        <f t="shared" si="64"/>
        <v>3000</v>
      </c>
      <c r="AN428" s="86">
        <f t="shared" si="64"/>
        <v>0</v>
      </c>
      <c r="AO428" s="87">
        <f t="shared" si="64"/>
        <v>0</v>
      </c>
    </row>
    <row r="429" spans="1:41" s="57" customFormat="1" ht="12.75" customHeight="1">
      <c r="A429" s="58" t="s">
        <v>71</v>
      </c>
      <c r="B429" s="59">
        <v>4</v>
      </c>
      <c r="C429" s="59" t="s">
        <v>23</v>
      </c>
      <c r="D429" s="59" t="s">
        <v>24</v>
      </c>
      <c r="E429" s="59" t="s">
        <v>23</v>
      </c>
      <c r="F429" s="59" t="s">
        <v>24</v>
      </c>
      <c r="G429" s="60">
        <v>179617.5</v>
      </c>
      <c r="H429" s="60">
        <v>112778.1</v>
      </c>
      <c r="I429" s="60">
        <v>66839.399999999994</v>
      </c>
      <c r="J429" s="60">
        <v>0</v>
      </c>
      <c r="K429" s="61">
        <v>0</v>
      </c>
      <c r="L429" s="111">
        <v>-15473.7</v>
      </c>
      <c r="M429" s="112">
        <v>-15473.7</v>
      </c>
      <c r="N429" s="50">
        <v>0</v>
      </c>
      <c r="O429" s="50">
        <v>0</v>
      </c>
      <c r="P429" s="50">
        <v>0</v>
      </c>
      <c r="Q429" s="65">
        <f t="shared" si="65"/>
        <v>164143.79999999999</v>
      </c>
      <c r="R429" s="60">
        <f t="shared" si="65"/>
        <v>97304.400000000009</v>
      </c>
      <c r="S429" s="60">
        <f t="shared" si="65"/>
        <v>66839.399999999994</v>
      </c>
      <c r="T429" s="60">
        <f t="shared" si="65"/>
        <v>0</v>
      </c>
      <c r="U429" s="61">
        <f t="shared" si="65"/>
        <v>0</v>
      </c>
      <c r="V429" s="65">
        <f t="shared" si="67"/>
        <v>-3662.5</v>
      </c>
      <c r="W429" s="60">
        <f t="shared" si="66"/>
        <v>116.99999999998545</v>
      </c>
      <c r="X429" s="60">
        <f t="shared" si="66"/>
        <v>-3779.4999999999927</v>
      </c>
      <c r="Y429" s="60">
        <f t="shared" si="66"/>
        <v>0</v>
      </c>
      <c r="Z429" s="61">
        <f t="shared" si="66"/>
        <v>0</v>
      </c>
      <c r="AA429" s="65">
        <v>160481.29999999999</v>
      </c>
      <c r="AB429" s="60">
        <v>97421.4</v>
      </c>
      <c r="AC429" s="60">
        <v>63059.9</v>
      </c>
      <c r="AD429" s="60">
        <v>0</v>
      </c>
      <c r="AE429" s="97">
        <v>0</v>
      </c>
      <c r="AF429" s="65"/>
      <c r="AG429" s="60"/>
      <c r="AH429" s="60"/>
      <c r="AI429" s="60"/>
      <c r="AJ429" s="61"/>
      <c r="AK429" s="65">
        <f t="shared" si="64"/>
        <v>160481.29999999999</v>
      </c>
      <c r="AL429" s="60">
        <f t="shared" si="64"/>
        <v>97421.4</v>
      </c>
      <c r="AM429" s="60">
        <f t="shared" si="64"/>
        <v>63059.9</v>
      </c>
      <c r="AN429" s="60">
        <f t="shared" si="64"/>
        <v>0</v>
      </c>
      <c r="AO429" s="61">
        <f t="shared" si="64"/>
        <v>0</v>
      </c>
    </row>
    <row r="430" spans="1:41" ht="12.75" customHeight="1">
      <c r="A430" s="70" t="s">
        <v>26</v>
      </c>
      <c r="B430" s="71">
        <v>4</v>
      </c>
      <c r="C430" s="71" t="s">
        <v>23</v>
      </c>
      <c r="D430" s="71" t="s">
        <v>24</v>
      </c>
      <c r="E430" s="71" t="s">
        <v>23</v>
      </c>
      <c r="F430" s="71">
        <v>100</v>
      </c>
      <c r="G430" s="72">
        <v>148404.6</v>
      </c>
      <c r="H430" s="72">
        <v>87073.600000000006</v>
      </c>
      <c r="I430" s="72">
        <v>61331</v>
      </c>
      <c r="J430" s="72">
        <v>0</v>
      </c>
      <c r="K430" s="73">
        <v>0</v>
      </c>
      <c r="L430" s="113">
        <v>0</v>
      </c>
      <c r="M430" s="114"/>
      <c r="N430" s="63"/>
      <c r="O430" s="63"/>
      <c r="P430" s="64"/>
      <c r="Q430" s="77">
        <f t="shared" si="65"/>
        <v>148404.6</v>
      </c>
      <c r="R430" s="72">
        <f t="shared" si="65"/>
        <v>87073.600000000006</v>
      </c>
      <c r="S430" s="72">
        <f t="shared" si="65"/>
        <v>61331</v>
      </c>
      <c r="T430" s="72">
        <f t="shared" si="65"/>
        <v>0</v>
      </c>
      <c r="U430" s="73">
        <f t="shared" si="65"/>
        <v>0</v>
      </c>
      <c r="V430" s="77">
        <f t="shared" si="67"/>
        <v>-6041.5</v>
      </c>
      <c r="W430" s="72">
        <f t="shared" si="66"/>
        <v>-1964.6000000000058</v>
      </c>
      <c r="X430" s="72">
        <f t="shared" si="66"/>
        <v>-4076.9000000000015</v>
      </c>
      <c r="Y430" s="72">
        <f t="shared" si="66"/>
        <v>0</v>
      </c>
      <c r="Z430" s="73">
        <f t="shared" si="66"/>
        <v>0</v>
      </c>
      <c r="AA430" s="77">
        <v>142363.1</v>
      </c>
      <c r="AB430" s="72">
        <v>85109</v>
      </c>
      <c r="AC430" s="72">
        <v>57254.1</v>
      </c>
      <c r="AD430" s="72">
        <v>0</v>
      </c>
      <c r="AE430" s="102">
        <v>0</v>
      </c>
      <c r="AF430" s="77"/>
      <c r="AG430" s="72"/>
      <c r="AH430" s="72"/>
      <c r="AI430" s="72"/>
      <c r="AJ430" s="73"/>
      <c r="AK430" s="77">
        <f t="shared" si="64"/>
        <v>142363.1</v>
      </c>
      <c r="AL430" s="72">
        <f t="shared" si="64"/>
        <v>85109</v>
      </c>
      <c r="AM430" s="72">
        <f t="shared" si="64"/>
        <v>57254.1</v>
      </c>
      <c r="AN430" s="72">
        <f t="shared" si="64"/>
        <v>0</v>
      </c>
      <c r="AO430" s="73">
        <f t="shared" si="64"/>
        <v>0</v>
      </c>
    </row>
    <row r="431" spans="1:41" ht="12.75" customHeight="1">
      <c r="A431" s="83" t="s">
        <v>27</v>
      </c>
      <c r="B431" s="84">
        <v>4</v>
      </c>
      <c r="C431" s="84" t="s">
        <v>23</v>
      </c>
      <c r="D431" s="84" t="s">
        <v>24</v>
      </c>
      <c r="E431" s="84" t="s">
        <v>23</v>
      </c>
      <c r="F431" s="85" t="s">
        <v>28</v>
      </c>
      <c r="G431" s="86">
        <v>66819.3</v>
      </c>
      <c r="H431" s="86">
        <v>35458.6</v>
      </c>
      <c r="I431" s="86">
        <v>31360.7</v>
      </c>
      <c r="J431" s="86">
        <v>0</v>
      </c>
      <c r="K431" s="87">
        <v>0</v>
      </c>
      <c r="L431" s="113">
        <v>0</v>
      </c>
      <c r="M431" s="114"/>
      <c r="N431" s="63"/>
      <c r="O431" s="63"/>
      <c r="P431" s="64"/>
      <c r="Q431" s="88">
        <f t="shared" si="65"/>
        <v>66819.3</v>
      </c>
      <c r="R431" s="86">
        <f t="shared" si="65"/>
        <v>35458.6</v>
      </c>
      <c r="S431" s="86">
        <f t="shared" si="65"/>
        <v>31360.7</v>
      </c>
      <c r="T431" s="86">
        <f t="shared" si="65"/>
        <v>0</v>
      </c>
      <c r="U431" s="87">
        <f t="shared" si="65"/>
        <v>0</v>
      </c>
      <c r="V431" s="88">
        <f t="shared" si="67"/>
        <v>161.89999999999418</v>
      </c>
      <c r="W431" s="86">
        <f t="shared" si="66"/>
        <v>117</v>
      </c>
      <c r="X431" s="86">
        <f t="shared" si="66"/>
        <v>44.899999999997817</v>
      </c>
      <c r="Y431" s="86">
        <f t="shared" si="66"/>
        <v>0</v>
      </c>
      <c r="Z431" s="87">
        <f t="shared" si="66"/>
        <v>0</v>
      </c>
      <c r="AA431" s="88">
        <v>66981.2</v>
      </c>
      <c r="AB431" s="86">
        <v>35575.599999999999</v>
      </c>
      <c r="AC431" s="86">
        <v>31405.599999999999</v>
      </c>
      <c r="AD431" s="86">
        <v>0</v>
      </c>
      <c r="AE431" s="103">
        <v>0</v>
      </c>
      <c r="AF431" s="88"/>
      <c r="AG431" s="86"/>
      <c r="AH431" s="86"/>
      <c r="AI431" s="86"/>
      <c r="AJ431" s="87"/>
      <c r="AK431" s="88">
        <f t="shared" si="64"/>
        <v>66981.2</v>
      </c>
      <c r="AL431" s="86">
        <f t="shared" si="64"/>
        <v>35575.599999999999</v>
      </c>
      <c r="AM431" s="86">
        <f t="shared" si="64"/>
        <v>31405.599999999999</v>
      </c>
      <c r="AN431" s="86">
        <f t="shared" si="64"/>
        <v>0</v>
      </c>
      <c r="AO431" s="87">
        <f t="shared" si="64"/>
        <v>0</v>
      </c>
    </row>
    <row r="432" spans="1:41" ht="12.75" customHeight="1">
      <c r="A432" s="70" t="s">
        <v>29</v>
      </c>
      <c r="B432" s="71">
        <v>4</v>
      </c>
      <c r="C432" s="71" t="s">
        <v>23</v>
      </c>
      <c r="D432" s="71" t="s">
        <v>24</v>
      </c>
      <c r="E432" s="71" t="s">
        <v>23</v>
      </c>
      <c r="F432" s="71">
        <v>200</v>
      </c>
      <c r="G432" s="72">
        <v>31212.9</v>
      </c>
      <c r="H432" s="72">
        <v>25704.5</v>
      </c>
      <c r="I432" s="72">
        <v>5508.4</v>
      </c>
      <c r="J432" s="72">
        <v>0</v>
      </c>
      <c r="K432" s="73">
        <v>0</v>
      </c>
      <c r="L432" s="113">
        <v>-15473.7</v>
      </c>
      <c r="M432" s="114">
        <v>-15473.7</v>
      </c>
      <c r="N432" s="63"/>
      <c r="O432" s="63"/>
      <c r="P432" s="64"/>
      <c r="Q432" s="77">
        <f t="shared" si="65"/>
        <v>15739.2</v>
      </c>
      <c r="R432" s="72">
        <f t="shared" si="65"/>
        <v>10230.799999999999</v>
      </c>
      <c r="S432" s="72">
        <f t="shared" si="65"/>
        <v>5508.4</v>
      </c>
      <c r="T432" s="72">
        <f t="shared" si="65"/>
        <v>0</v>
      </c>
      <c r="U432" s="73">
        <f t="shared" si="65"/>
        <v>0</v>
      </c>
      <c r="V432" s="77">
        <f t="shared" si="67"/>
        <v>2379</v>
      </c>
      <c r="W432" s="72">
        <f t="shared" si="66"/>
        <v>2081.6000000000004</v>
      </c>
      <c r="X432" s="72">
        <f t="shared" si="66"/>
        <v>297.40000000000055</v>
      </c>
      <c r="Y432" s="72">
        <f t="shared" si="66"/>
        <v>0</v>
      </c>
      <c r="Z432" s="73">
        <f t="shared" si="66"/>
        <v>0</v>
      </c>
      <c r="AA432" s="77">
        <v>18118.2</v>
      </c>
      <c r="AB432" s="72">
        <v>12312.4</v>
      </c>
      <c r="AC432" s="72">
        <v>5805.8</v>
      </c>
      <c r="AD432" s="72">
        <v>0</v>
      </c>
      <c r="AE432" s="102">
        <v>0</v>
      </c>
      <c r="AF432" s="77"/>
      <c r="AG432" s="72"/>
      <c r="AH432" s="72"/>
      <c r="AI432" s="72"/>
      <c r="AJ432" s="73"/>
      <c r="AK432" s="77">
        <f t="shared" si="64"/>
        <v>18118.2</v>
      </c>
      <c r="AL432" s="72">
        <f t="shared" si="64"/>
        <v>12312.4</v>
      </c>
      <c r="AM432" s="72">
        <f t="shared" si="64"/>
        <v>5805.8</v>
      </c>
      <c r="AN432" s="72">
        <f t="shared" si="64"/>
        <v>0</v>
      </c>
      <c r="AO432" s="73">
        <f t="shared" si="64"/>
        <v>0</v>
      </c>
    </row>
    <row r="433" spans="1:41" ht="12.75" customHeight="1">
      <c r="A433" s="83" t="s">
        <v>66</v>
      </c>
      <c r="B433" s="84">
        <v>4</v>
      </c>
      <c r="C433" s="84" t="s">
        <v>23</v>
      </c>
      <c r="D433" s="84" t="s">
        <v>24</v>
      </c>
      <c r="E433" s="84" t="s">
        <v>23</v>
      </c>
      <c r="F433" s="84">
        <v>241</v>
      </c>
      <c r="G433" s="86">
        <v>18473.7</v>
      </c>
      <c r="H433" s="86">
        <v>15473.7</v>
      </c>
      <c r="I433" s="86">
        <v>3000</v>
      </c>
      <c r="J433" s="86">
        <v>0</v>
      </c>
      <c r="K433" s="87">
        <v>0</v>
      </c>
      <c r="L433" s="113">
        <v>-15473.7</v>
      </c>
      <c r="M433" s="114">
        <v>-15473.7</v>
      </c>
      <c r="N433" s="63"/>
      <c r="O433" s="63"/>
      <c r="P433" s="64"/>
      <c r="Q433" s="88">
        <f t="shared" si="65"/>
        <v>3000</v>
      </c>
      <c r="R433" s="86">
        <f t="shared" si="65"/>
        <v>0</v>
      </c>
      <c r="S433" s="86">
        <f t="shared" si="65"/>
        <v>3000</v>
      </c>
      <c r="T433" s="86">
        <f t="shared" si="65"/>
        <v>0</v>
      </c>
      <c r="U433" s="87">
        <f t="shared" si="65"/>
        <v>0</v>
      </c>
      <c r="V433" s="88">
        <f t="shared" si="67"/>
        <v>0</v>
      </c>
      <c r="W433" s="86">
        <f t="shared" si="66"/>
        <v>0</v>
      </c>
      <c r="X433" s="86">
        <f t="shared" si="66"/>
        <v>0</v>
      </c>
      <c r="Y433" s="86">
        <f t="shared" si="66"/>
        <v>0</v>
      </c>
      <c r="Z433" s="87">
        <f t="shared" si="66"/>
        <v>0</v>
      </c>
      <c r="AA433" s="88">
        <v>3000</v>
      </c>
      <c r="AB433" s="86">
        <v>0</v>
      </c>
      <c r="AC433" s="86">
        <v>3000</v>
      </c>
      <c r="AD433" s="86">
        <v>0</v>
      </c>
      <c r="AE433" s="103">
        <v>0</v>
      </c>
      <c r="AF433" s="88"/>
      <c r="AG433" s="86"/>
      <c r="AH433" s="86"/>
      <c r="AI433" s="86"/>
      <c r="AJ433" s="87"/>
      <c r="AK433" s="88">
        <f t="shared" si="64"/>
        <v>3000</v>
      </c>
      <c r="AL433" s="86">
        <f t="shared" si="64"/>
        <v>0</v>
      </c>
      <c r="AM433" s="86">
        <f t="shared" si="64"/>
        <v>3000</v>
      </c>
      <c r="AN433" s="86">
        <f t="shared" si="64"/>
        <v>0</v>
      </c>
      <c r="AO433" s="87">
        <f t="shared" si="64"/>
        <v>0</v>
      </c>
    </row>
    <row r="434" spans="1:41" s="57" customFormat="1" ht="25.5">
      <c r="A434" s="58" t="s">
        <v>189</v>
      </c>
      <c r="B434" s="59">
        <v>4</v>
      </c>
      <c r="C434" s="59">
        <v>6</v>
      </c>
      <c r="D434" s="59" t="s">
        <v>24</v>
      </c>
      <c r="E434" s="59" t="s">
        <v>23</v>
      </c>
      <c r="F434" s="59" t="s">
        <v>24</v>
      </c>
      <c r="G434" s="60">
        <v>124910</v>
      </c>
      <c r="H434" s="60">
        <v>58310</v>
      </c>
      <c r="I434" s="60">
        <v>66600</v>
      </c>
      <c r="J434" s="60">
        <v>0</v>
      </c>
      <c r="K434" s="61">
        <v>0</v>
      </c>
      <c r="L434" s="111">
        <v>-15473.7</v>
      </c>
      <c r="M434" s="112">
        <v>-15473.7</v>
      </c>
      <c r="N434" s="50">
        <v>0</v>
      </c>
      <c r="O434" s="50">
        <v>0</v>
      </c>
      <c r="P434" s="50">
        <v>0</v>
      </c>
      <c r="Q434" s="65">
        <f t="shared" si="65"/>
        <v>109436.3</v>
      </c>
      <c r="R434" s="60">
        <f t="shared" si="65"/>
        <v>42836.3</v>
      </c>
      <c r="S434" s="60">
        <f t="shared" si="65"/>
        <v>66600</v>
      </c>
      <c r="T434" s="60">
        <f t="shared" si="65"/>
        <v>0</v>
      </c>
      <c r="U434" s="61">
        <f t="shared" si="65"/>
        <v>0</v>
      </c>
      <c r="V434" s="65">
        <f t="shared" si="67"/>
        <v>-7862.3000000000029</v>
      </c>
      <c r="W434" s="60">
        <f t="shared" si="66"/>
        <v>-4082.8000000000029</v>
      </c>
      <c r="X434" s="60">
        <f t="shared" si="66"/>
        <v>-3779.5</v>
      </c>
      <c r="Y434" s="60">
        <f t="shared" si="66"/>
        <v>0</v>
      </c>
      <c r="Z434" s="61">
        <f t="shared" si="66"/>
        <v>0</v>
      </c>
      <c r="AA434" s="65">
        <v>101574</v>
      </c>
      <c r="AB434" s="60">
        <v>38753.5</v>
      </c>
      <c r="AC434" s="60">
        <v>62820.5</v>
      </c>
      <c r="AD434" s="60">
        <v>0</v>
      </c>
      <c r="AE434" s="97">
        <v>0</v>
      </c>
      <c r="AF434" s="65"/>
      <c r="AG434" s="60"/>
      <c r="AH434" s="60"/>
      <c r="AI434" s="60"/>
      <c r="AJ434" s="61"/>
      <c r="AK434" s="65">
        <f t="shared" si="64"/>
        <v>101574</v>
      </c>
      <c r="AL434" s="60">
        <f t="shared" si="64"/>
        <v>38753.5</v>
      </c>
      <c r="AM434" s="60">
        <f t="shared" si="64"/>
        <v>62820.5</v>
      </c>
      <c r="AN434" s="60">
        <f t="shared" si="64"/>
        <v>0</v>
      </c>
      <c r="AO434" s="61">
        <f t="shared" si="64"/>
        <v>0</v>
      </c>
    </row>
    <row r="435" spans="1:41" ht="12.75" customHeight="1">
      <c r="A435" s="70" t="s">
        <v>71</v>
      </c>
      <c r="B435" s="71">
        <v>4</v>
      </c>
      <c r="C435" s="71">
        <v>6</v>
      </c>
      <c r="D435" s="71">
        <v>40</v>
      </c>
      <c r="E435" s="71" t="s">
        <v>23</v>
      </c>
      <c r="F435" s="71" t="s">
        <v>24</v>
      </c>
      <c r="G435" s="72">
        <v>124910</v>
      </c>
      <c r="H435" s="72">
        <v>58310</v>
      </c>
      <c r="I435" s="72">
        <v>66600</v>
      </c>
      <c r="J435" s="72">
        <v>0</v>
      </c>
      <c r="K435" s="73">
        <v>0</v>
      </c>
      <c r="L435" s="113">
        <v>-15473.7</v>
      </c>
      <c r="M435" s="114">
        <v>-15473.7</v>
      </c>
      <c r="N435" s="63">
        <v>0</v>
      </c>
      <c r="O435" s="63">
        <v>0</v>
      </c>
      <c r="P435" s="63">
        <v>0</v>
      </c>
      <c r="Q435" s="77">
        <f t="shared" si="65"/>
        <v>109436.3</v>
      </c>
      <c r="R435" s="72">
        <f t="shared" si="65"/>
        <v>42836.3</v>
      </c>
      <c r="S435" s="72">
        <f t="shared" si="65"/>
        <v>66600</v>
      </c>
      <c r="T435" s="72">
        <f t="shared" si="65"/>
        <v>0</v>
      </c>
      <c r="U435" s="73">
        <f t="shared" si="65"/>
        <v>0</v>
      </c>
      <c r="V435" s="77">
        <f t="shared" si="67"/>
        <v>-7862.3000000000029</v>
      </c>
      <c r="W435" s="72">
        <f t="shared" si="66"/>
        <v>-4082.8000000000029</v>
      </c>
      <c r="X435" s="72">
        <f t="shared" si="66"/>
        <v>-3779.5</v>
      </c>
      <c r="Y435" s="72">
        <f t="shared" si="66"/>
        <v>0</v>
      </c>
      <c r="Z435" s="73">
        <f t="shared" si="66"/>
        <v>0</v>
      </c>
      <c r="AA435" s="77">
        <v>101574</v>
      </c>
      <c r="AB435" s="72">
        <v>38753.5</v>
      </c>
      <c r="AC435" s="72">
        <v>62820.5</v>
      </c>
      <c r="AD435" s="72">
        <v>0</v>
      </c>
      <c r="AE435" s="102">
        <v>0</v>
      </c>
      <c r="AF435" s="77"/>
      <c r="AG435" s="72"/>
      <c r="AH435" s="72"/>
      <c r="AI435" s="72"/>
      <c r="AJ435" s="73"/>
      <c r="AK435" s="77">
        <f t="shared" si="64"/>
        <v>101574</v>
      </c>
      <c r="AL435" s="72">
        <f t="shared" si="64"/>
        <v>38753.5</v>
      </c>
      <c r="AM435" s="72">
        <f t="shared" si="64"/>
        <v>62820.5</v>
      </c>
      <c r="AN435" s="72">
        <f t="shared" si="64"/>
        <v>0</v>
      </c>
      <c r="AO435" s="73">
        <f t="shared" si="64"/>
        <v>0</v>
      </c>
    </row>
    <row r="436" spans="1:41" ht="12.75" customHeight="1">
      <c r="A436" s="70" t="s">
        <v>190</v>
      </c>
      <c r="B436" s="71">
        <v>4</v>
      </c>
      <c r="C436" s="71">
        <v>6</v>
      </c>
      <c r="D436" s="71">
        <v>40</v>
      </c>
      <c r="E436" s="71">
        <v>8</v>
      </c>
      <c r="F436" s="71" t="s">
        <v>24</v>
      </c>
      <c r="G436" s="72">
        <v>25741.599999999999</v>
      </c>
      <c r="H436" s="72">
        <v>25367.5</v>
      </c>
      <c r="I436" s="72">
        <v>374.1</v>
      </c>
      <c r="J436" s="72">
        <v>0</v>
      </c>
      <c r="K436" s="73">
        <v>0</v>
      </c>
      <c r="L436" s="113">
        <v>0</v>
      </c>
      <c r="M436" s="114"/>
      <c r="N436" s="63"/>
      <c r="O436" s="63"/>
      <c r="P436" s="64"/>
      <c r="Q436" s="77">
        <f t="shared" si="65"/>
        <v>25741.599999999999</v>
      </c>
      <c r="R436" s="72">
        <f t="shared" si="65"/>
        <v>25367.5</v>
      </c>
      <c r="S436" s="72">
        <f t="shared" si="65"/>
        <v>374.1</v>
      </c>
      <c r="T436" s="72">
        <f t="shared" si="65"/>
        <v>0</v>
      </c>
      <c r="U436" s="73">
        <f t="shared" si="65"/>
        <v>0</v>
      </c>
      <c r="V436" s="77">
        <f t="shared" si="67"/>
        <v>-2403.7999999999993</v>
      </c>
      <c r="W436" s="72">
        <f t="shared" si="66"/>
        <v>-2449.2999999999993</v>
      </c>
      <c r="X436" s="72">
        <f t="shared" si="66"/>
        <v>45.5</v>
      </c>
      <c r="Y436" s="72">
        <f t="shared" si="66"/>
        <v>0</v>
      </c>
      <c r="Z436" s="73">
        <f t="shared" si="66"/>
        <v>0</v>
      </c>
      <c r="AA436" s="77">
        <v>23337.8</v>
      </c>
      <c r="AB436" s="72">
        <v>22918.2</v>
      </c>
      <c r="AC436" s="72">
        <v>419.6</v>
      </c>
      <c r="AD436" s="72">
        <v>0</v>
      </c>
      <c r="AE436" s="102">
        <v>0</v>
      </c>
      <c r="AF436" s="77"/>
      <c r="AG436" s="72"/>
      <c r="AH436" s="72"/>
      <c r="AI436" s="72"/>
      <c r="AJ436" s="73"/>
      <c r="AK436" s="77">
        <f t="shared" si="64"/>
        <v>23337.8</v>
      </c>
      <c r="AL436" s="72">
        <f t="shared" si="64"/>
        <v>22918.2</v>
      </c>
      <c r="AM436" s="72">
        <f t="shared" si="64"/>
        <v>419.6</v>
      </c>
      <c r="AN436" s="72">
        <f t="shared" si="64"/>
        <v>0</v>
      </c>
      <c r="AO436" s="73">
        <f t="shared" si="64"/>
        <v>0</v>
      </c>
    </row>
    <row r="437" spans="1:41" ht="12.75" customHeight="1">
      <c r="A437" s="70" t="s">
        <v>191</v>
      </c>
      <c r="B437" s="71">
        <v>4</v>
      </c>
      <c r="C437" s="71">
        <v>6</v>
      </c>
      <c r="D437" s="71">
        <v>40</v>
      </c>
      <c r="E437" s="71">
        <v>9</v>
      </c>
      <c r="F437" s="71" t="s">
        <v>24</v>
      </c>
      <c r="G437" s="72">
        <v>12101.1</v>
      </c>
      <c r="H437" s="72">
        <v>10301.1</v>
      </c>
      <c r="I437" s="72">
        <v>1800</v>
      </c>
      <c r="J437" s="72">
        <v>0</v>
      </c>
      <c r="K437" s="73">
        <v>0</v>
      </c>
      <c r="L437" s="113">
        <v>0</v>
      </c>
      <c r="M437" s="114"/>
      <c r="N437" s="63"/>
      <c r="O437" s="63"/>
      <c r="P437" s="64"/>
      <c r="Q437" s="77">
        <f t="shared" si="65"/>
        <v>12101.1</v>
      </c>
      <c r="R437" s="72">
        <f t="shared" si="65"/>
        <v>10301.1</v>
      </c>
      <c r="S437" s="72">
        <f t="shared" si="65"/>
        <v>1800</v>
      </c>
      <c r="T437" s="72">
        <f t="shared" si="65"/>
        <v>0</v>
      </c>
      <c r="U437" s="73">
        <f t="shared" si="65"/>
        <v>0</v>
      </c>
      <c r="V437" s="77">
        <f t="shared" si="67"/>
        <v>-1882.8000000000011</v>
      </c>
      <c r="W437" s="72">
        <f t="shared" si="66"/>
        <v>-1882.8000000000011</v>
      </c>
      <c r="X437" s="72">
        <f t="shared" si="66"/>
        <v>0</v>
      </c>
      <c r="Y437" s="72">
        <f t="shared" si="66"/>
        <v>0</v>
      </c>
      <c r="Z437" s="73">
        <f t="shared" si="66"/>
        <v>0</v>
      </c>
      <c r="AA437" s="77">
        <v>10218.299999999999</v>
      </c>
      <c r="AB437" s="72">
        <v>8418.2999999999993</v>
      </c>
      <c r="AC437" s="72">
        <v>1800</v>
      </c>
      <c r="AD437" s="72">
        <v>0</v>
      </c>
      <c r="AE437" s="102">
        <v>0</v>
      </c>
      <c r="AF437" s="77"/>
      <c r="AG437" s="72"/>
      <c r="AH437" s="72"/>
      <c r="AI437" s="72"/>
      <c r="AJ437" s="73"/>
      <c r="AK437" s="77">
        <f t="shared" si="64"/>
        <v>10218.299999999999</v>
      </c>
      <c r="AL437" s="72">
        <f t="shared" si="64"/>
        <v>8418.2999999999993</v>
      </c>
      <c r="AM437" s="72">
        <f t="shared" si="64"/>
        <v>1800</v>
      </c>
      <c r="AN437" s="72">
        <f t="shared" si="64"/>
        <v>0</v>
      </c>
      <c r="AO437" s="73">
        <f t="shared" si="64"/>
        <v>0</v>
      </c>
    </row>
    <row r="438" spans="1:41" ht="12.75" customHeight="1">
      <c r="A438" s="70" t="s">
        <v>192</v>
      </c>
      <c r="B438" s="71">
        <v>4</v>
      </c>
      <c r="C438" s="71">
        <v>6</v>
      </c>
      <c r="D438" s="71">
        <v>40</v>
      </c>
      <c r="E438" s="71">
        <v>10</v>
      </c>
      <c r="F438" s="71" t="s">
        <v>24</v>
      </c>
      <c r="G438" s="72">
        <v>1416</v>
      </c>
      <c r="H438" s="72">
        <v>766</v>
      </c>
      <c r="I438" s="72">
        <v>650</v>
      </c>
      <c r="J438" s="72">
        <v>0</v>
      </c>
      <c r="K438" s="73">
        <v>0</v>
      </c>
      <c r="L438" s="113">
        <v>0</v>
      </c>
      <c r="M438" s="114"/>
      <c r="N438" s="63"/>
      <c r="O438" s="63"/>
      <c r="P438" s="64"/>
      <c r="Q438" s="77">
        <f t="shared" si="65"/>
        <v>1416</v>
      </c>
      <c r="R438" s="72">
        <f t="shared" si="65"/>
        <v>766</v>
      </c>
      <c r="S438" s="72">
        <f t="shared" si="65"/>
        <v>650</v>
      </c>
      <c r="T438" s="72">
        <f t="shared" si="65"/>
        <v>0</v>
      </c>
      <c r="U438" s="73">
        <f t="shared" si="65"/>
        <v>0</v>
      </c>
      <c r="V438" s="77">
        <f t="shared" si="67"/>
        <v>249.29999999999995</v>
      </c>
      <c r="W438" s="72">
        <f t="shared" si="66"/>
        <v>249.29999999999995</v>
      </c>
      <c r="X438" s="72">
        <f t="shared" si="66"/>
        <v>0</v>
      </c>
      <c r="Y438" s="72">
        <f t="shared" si="66"/>
        <v>0</v>
      </c>
      <c r="Z438" s="73">
        <f t="shared" si="66"/>
        <v>0</v>
      </c>
      <c r="AA438" s="77">
        <v>1665.3</v>
      </c>
      <c r="AB438" s="72">
        <v>1015.3</v>
      </c>
      <c r="AC438" s="72">
        <v>650</v>
      </c>
      <c r="AD438" s="72">
        <v>0</v>
      </c>
      <c r="AE438" s="102">
        <v>0</v>
      </c>
      <c r="AF438" s="77"/>
      <c r="AG438" s="72"/>
      <c r="AH438" s="72"/>
      <c r="AI438" s="72"/>
      <c r="AJ438" s="73"/>
      <c r="AK438" s="77">
        <f t="shared" si="64"/>
        <v>1665.3</v>
      </c>
      <c r="AL438" s="72">
        <f t="shared" si="64"/>
        <v>1015.3</v>
      </c>
      <c r="AM438" s="72">
        <f t="shared" si="64"/>
        <v>650</v>
      </c>
      <c r="AN438" s="72">
        <f t="shared" si="64"/>
        <v>0</v>
      </c>
      <c r="AO438" s="73">
        <f t="shared" si="64"/>
        <v>0</v>
      </c>
    </row>
    <row r="439" spans="1:41" ht="12.75" customHeight="1">
      <c r="A439" s="70" t="s">
        <v>193</v>
      </c>
      <c r="B439" s="71">
        <v>4</v>
      </c>
      <c r="C439" s="71">
        <v>6</v>
      </c>
      <c r="D439" s="71">
        <v>40</v>
      </c>
      <c r="E439" s="71">
        <v>11</v>
      </c>
      <c r="F439" s="71" t="s">
        <v>24</v>
      </c>
      <c r="G439" s="72">
        <v>57650.9</v>
      </c>
      <c r="H439" s="72">
        <v>0</v>
      </c>
      <c r="I439" s="72">
        <v>57650.9</v>
      </c>
      <c r="J439" s="72">
        <v>0</v>
      </c>
      <c r="K439" s="73">
        <v>0</v>
      </c>
      <c r="L439" s="113">
        <v>0</v>
      </c>
      <c r="M439" s="114"/>
      <c r="N439" s="63"/>
      <c r="O439" s="63"/>
      <c r="P439" s="64"/>
      <c r="Q439" s="77">
        <f t="shared" si="65"/>
        <v>57650.9</v>
      </c>
      <c r="R439" s="72">
        <f t="shared" si="65"/>
        <v>0</v>
      </c>
      <c r="S439" s="72">
        <f t="shared" si="65"/>
        <v>57650.9</v>
      </c>
      <c r="T439" s="72">
        <f t="shared" si="65"/>
        <v>0</v>
      </c>
      <c r="U439" s="73">
        <f t="shared" si="65"/>
        <v>0</v>
      </c>
      <c r="V439" s="77">
        <f t="shared" si="67"/>
        <v>0</v>
      </c>
      <c r="W439" s="72">
        <f t="shared" si="66"/>
        <v>0</v>
      </c>
      <c r="X439" s="72">
        <f t="shared" si="66"/>
        <v>0</v>
      </c>
      <c r="Y439" s="72">
        <f t="shared" si="66"/>
        <v>0</v>
      </c>
      <c r="Z439" s="73">
        <f t="shared" si="66"/>
        <v>0</v>
      </c>
      <c r="AA439" s="77">
        <v>57650.9</v>
      </c>
      <c r="AB439" s="72">
        <v>0</v>
      </c>
      <c r="AC439" s="72">
        <v>57650.9</v>
      </c>
      <c r="AD439" s="72">
        <v>0</v>
      </c>
      <c r="AE439" s="102">
        <v>0</v>
      </c>
      <c r="AF439" s="77"/>
      <c r="AG439" s="72"/>
      <c r="AH439" s="72"/>
      <c r="AI439" s="72"/>
      <c r="AJ439" s="73"/>
      <c r="AK439" s="77">
        <f t="shared" si="64"/>
        <v>57650.9</v>
      </c>
      <c r="AL439" s="72">
        <f t="shared" si="64"/>
        <v>0</v>
      </c>
      <c r="AM439" s="72">
        <f t="shared" si="64"/>
        <v>57650.9</v>
      </c>
      <c r="AN439" s="72">
        <f t="shared" si="64"/>
        <v>0</v>
      </c>
      <c r="AO439" s="73">
        <f t="shared" si="64"/>
        <v>0</v>
      </c>
    </row>
    <row r="440" spans="1:41" ht="12.75" customHeight="1">
      <c r="A440" s="70" t="s">
        <v>194</v>
      </c>
      <c r="B440" s="71">
        <v>4</v>
      </c>
      <c r="C440" s="71">
        <v>6</v>
      </c>
      <c r="D440" s="71">
        <v>40</v>
      </c>
      <c r="E440" s="71">
        <v>14</v>
      </c>
      <c r="F440" s="71" t="s">
        <v>24</v>
      </c>
      <c r="G440" s="72">
        <v>2453.9</v>
      </c>
      <c r="H440" s="72">
        <v>2453.9</v>
      </c>
      <c r="I440" s="72">
        <v>0</v>
      </c>
      <c r="J440" s="72">
        <v>0</v>
      </c>
      <c r="K440" s="73">
        <v>0</v>
      </c>
      <c r="L440" s="113">
        <v>0</v>
      </c>
      <c r="M440" s="114"/>
      <c r="N440" s="63"/>
      <c r="O440" s="63"/>
      <c r="P440" s="64"/>
      <c r="Q440" s="77">
        <f t="shared" si="65"/>
        <v>2453.9</v>
      </c>
      <c r="R440" s="72">
        <f t="shared" si="65"/>
        <v>2453.9</v>
      </c>
      <c r="S440" s="72">
        <f t="shared" si="65"/>
        <v>0</v>
      </c>
      <c r="T440" s="72">
        <f t="shared" si="65"/>
        <v>0</v>
      </c>
      <c r="U440" s="73">
        <f t="shared" si="65"/>
        <v>0</v>
      </c>
      <c r="V440" s="77">
        <f t="shared" si="67"/>
        <v>0</v>
      </c>
      <c r="W440" s="72">
        <f t="shared" si="67"/>
        <v>0</v>
      </c>
      <c r="X440" s="72">
        <f t="shared" si="67"/>
        <v>0</v>
      </c>
      <c r="Y440" s="72">
        <f t="shared" si="67"/>
        <v>0</v>
      </c>
      <c r="Z440" s="73">
        <f t="shared" si="67"/>
        <v>0</v>
      </c>
      <c r="AA440" s="77">
        <v>2453.9</v>
      </c>
      <c r="AB440" s="72">
        <v>2453.9</v>
      </c>
      <c r="AC440" s="72">
        <v>0</v>
      </c>
      <c r="AD440" s="72">
        <v>0</v>
      </c>
      <c r="AE440" s="102">
        <v>0</v>
      </c>
      <c r="AF440" s="77"/>
      <c r="AG440" s="72"/>
      <c r="AH440" s="72"/>
      <c r="AI440" s="72"/>
      <c r="AJ440" s="73"/>
      <c r="AK440" s="77">
        <f t="shared" si="64"/>
        <v>2453.9</v>
      </c>
      <c r="AL440" s="72">
        <f t="shared" si="64"/>
        <v>2453.9</v>
      </c>
      <c r="AM440" s="72">
        <f t="shared" si="64"/>
        <v>0</v>
      </c>
      <c r="AN440" s="72">
        <f t="shared" si="64"/>
        <v>0</v>
      </c>
      <c r="AO440" s="73">
        <f t="shared" si="64"/>
        <v>0</v>
      </c>
    </row>
    <row r="441" spans="1:41" ht="12.75" customHeight="1">
      <c r="A441" s="70" t="s">
        <v>195</v>
      </c>
      <c r="B441" s="71">
        <v>4</v>
      </c>
      <c r="C441" s="71">
        <v>6</v>
      </c>
      <c r="D441" s="71">
        <v>40</v>
      </c>
      <c r="E441" s="71">
        <v>15</v>
      </c>
      <c r="F441" s="71" t="s">
        <v>24</v>
      </c>
      <c r="G441" s="72">
        <v>19421.5</v>
      </c>
      <c r="H441" s="72">
        <v>19421.5</v>
      </c>
      <c r="I441" s="72">
        <v>0</v>
      </c>
      <c r="J441" s="72">
        <v>0</v>
      </c>
      <c r="K441" s="73">
        <v>0</v>
      </c>
      <c r="L441" s="113">
        <v>-15473.7</v>
      </c>
      <c r="M441" s="114">
        <v>-15473.7</v>
      </c>
      <c r="N441" s="63"/>
      <c r="O441" s="63"/>
      <c r="P441" s="64"/>
      <c r="Q441" s="77">
        <f t="shared" si="65"/>
        <v>3947.7999999999993</v>
      </c>
      <c r="R441" s="72">
        <f t="shared" si="65"/>
        <v>3947.7999999999993</v>
      </c>
      <c r="S441" s="72">
        <f t="shared" si="65"/>
        <v>0</v>
      </c>
      <c r="T441" s="72">
        <f t="shared" si="65"/>
        <v>0</v>
      </c>
      <c r="U441" s="73">
        <f t="shared" si="65"/>
        <v>0</v>
      </c>
      <c r="V441" s="77">
        <f t="shared" si="67"/>
        <v>0</v>
      </c>
      <c r="W441" s="72">
        <f t="shared" si="67"/>
        <v>0</v>
      </c>
      <c r="X441" s="72">
        <f t="shared" si="67"/>
        <v>0</v>
      </c>
      <c r="Y441" s="72">
        <f t="shared" si="67"/>
        <v>0</v>
      </c>
      <c r="Z441" s="73">
        <f t="shared" si="67"/>
        <v>0</v>
      </c>
      <c r="AA441" s="77">
        <v>3947.8</v>
      </c>
      <c r="AB441" s="72">
        <v>3947.8</v>
      </c>
      <c r="AC441" s="72">
        <v>0</v>
      </c>
      <c r="AD441" s="72">
        <v>0</v>
      </c>
      <c r="AE441" s="102">
        <v>0</v>
      </c>
      <c r="AF441" s="77"/>
      <c r="AG441" s="72"/>
      <c r="AH441" s="72"/>
      <c r="AI441" s="72"/>
      <c r="AJ441" s="73"/>
      <c r="AK441" s="77">
        <f t="shared" si="64"/>
        <v>3947.8</v>
      </c>
      <c r="AL441" s="72">
        <f t="shared" si="64"/>
        <v>3947.8</v>
      </c>
      <c r="AM441" s="72">
        <f t="shared" si="64"/>
        <v>0</v>
      </c>
      <c r="AN441" s="72">
        <f t="shared" si="64"/>
        <v>0</v>
      </c>
      <c r="AO441" s="73">
        <f t="shared" si="64"/>
        <v>0</v>
      </c>
    </row>
    <row r="442" spans="1:41" ht="12.75" customHeight="1">
      <c r="A442" s="70" t="s">
        <v>196</v>
      </c>
      <c r="B442" s="71">
        <v>4</v>
      </c>
      <c r="C442" s="71">
        <v>6</v>
      </c>
      <c r="D442" s="71">
        <v>40</v>
      </c>
      <c r="E442" s="71">
        <v>17</v>
      </c>
      <c r="F442" s="71" t="s">
        <v>24</v>
      </c>
      <c r="G442" s="72">
        <v>6125</v>
      </c>
      <c r="H442" s="72">
        <v>0</v>
      </c>
      <c r="I442" s="72">
        <v>6125</v>
      </c>
      <c r="J442" s="72">
        <v>0</v>
      </c>
      <c r="K442" s="73">
        <v>0</v>
      </c>
      <c r="L442" s="62">
        <v>0</v>
      </c>
      <c r="M442" s="63"/>
      <c r="N442" s="63"/>
      <c r="O442" s="63"/>
      <c r="P442" s="64"/>
      <c r="Q442" s="77">
        <f t="shared" si="65"/>
        <v>6125</v>
      </c>
      <c r="R442" s="72">
        <f t="shared" si="65"/>
        <v>0</v>
      </c>
      <c r="S442" s="72">
        <f t="shared" si="65"/>
        <v>6125</v>
      </c>
      <c r="T442" s="72">
        <f t="shared" si="65"/>
        <v>0</v>
      </c>
      <c r="U442" s="73">
        <f t="shared" si="65"/>
        <v>0</v>
      </c>
      <c r="V442" s="77">
        <f t="shared" si="67"/>
        <v>-3825</v>
      </c>
      <c r="W442" s="72">
        <f t="shared" si="67"/>
        <v>0</v>
      </c>
      <c r="X442" s="72">
        <f t="shared" si="67"/>
        <v>-3825</v>
      </c>
      <c r="Y442" s="72">
        <f t="shared" si="67"/>
        <v>0</v>
      </c>
      <c r="Z442" s="73">
        <f t="shared" si="67"/>
        <v>0</v>
      </c>
      <c r="AA442" s="77">
        <v>2300</v>
      </c>
      <c r="AB442" s="72">
        <v>0</v>
      </c>
      <c r="AC442" s="72">
        <v>2300</v>
      </c>
      <c r="AD442" s="72">
        <v>0</v>
      </c>
      <c r="AE442" s="102">
        <v>0</v>
      </c>
      <c r="AF442" s="77"/>
      <c r="AG442" s="72"/>
      <c r="AH442" s="72"/>
      <c r="AI442" s="72"/>
      <c r="AJ442" s="73"/>
      <c r="AK442" s="77">
        <f t="shared" si="64"/>
        <v>2300</v>
      </c>
      <c r="AL442" s="72">
        <f t="shared" si="64"/>
        <v>0</v>
      </c>
      <c r="AM442" s="72">
        <f t="shared" si="64"/>
        <v>2300</v>
      </c>
      <c r="AN442" s="72">
        <f t="shared" si="64"/>
        <v>0</v>
      </c>
      <c r="AO442" s="73">
        <f t="shared" si="64"/>
        <v>0</v>
      </c>
    </row>
    <row r="443" spans="1:41" s="57" customFormat="1" ht="13.5" customHeight="1">
      <c r="A443" s="58" t="s">
        <v>197</v>
      </c>
      <c r="B443" s="59">
        <v>4</v>
      </c>
      <c r="C443" s="59">
        <v>8</v>
      </c>
      <c r="D443" s="59" t="s">
        <v>24</v>
      </c>
      <c r="E443" s="59" t="s">
        <v>23</v>
      </c>
      <c r="F443" s="59" t="s">
        <v>24</v>
      </c>
      <c r="G443" s="60">
        <v>20071</v>
      </c>
      <c r="H443" s="60">
        <v>20031</v>
      </c>
      <c r="I443" s="60">
        <v>40</v>
      </c>
      <c r="J443" s="60">
        <v>0</v>
      </c>
      <c r="K443" s="61">
        <v>0</v>
      </c>
      <c r="L443" s="62">
        <v>0</v>
      </c>
      <c r="M443" s="50">
        <v>0</v>
      </c>
      <c r="N443" s="50">
        <v>0</v>
      </c>
      <c r="O443" s="50">
        <v>0</v>
      </c>
      <c r="P443" s="50">
        <v>0</v>
      </c>
      <c r="Q443" s="65">
        <f t="shared" si="65"/>
        <v>20071</v>
      </c>
      <c r="R443" s="60">
        <f t="shared" si="65"/>
        <v>20031</v>
      </c>
      <c r="S443" s="60">
        <f t="shared" si="65"/>
        <v>40</v>
      </c>
      <c r="T443" s="60">
        <f t="shared" si="65"/>
        <v>0</v>
      </c>
      <c r="U443" s="61">
        <f t="shared" si="65"/>
        <v>0</v>
      </c>
      <c r="V443" s="65">
        <f t="shared" si="67"/>
        <v>2620</v>
      </c>
      <c r="W443" s="60">
        <f t="shared" si="67"/>
        <v>2620</v>
      </c>
      <c r="X443" s="60">
        <f t="shared" si="67"/>
        <v>0</v>
      </c>
      <c r="Y443" s="60">
        <f t="shared" si="67"/>
        <v>0</v>
      </c>
      <c r="Z443" s="61">
        <f t="shared" si="67"/>
        <v>0</v>
      </c>
      <c r="AA443" s="65">
        <v>22691</v>
      </c>
      <c r="AB443" s="60">
        <v>22651</v>
      </c>
      <c r="AC443" s="60">
        <v>40</v>
      </c>
      <c r="AD443" s="60">
        <v>0</v>
      </c>
      <c r="AE443" s="97">
        <v>0</v>
      </c>
      <c r="AF443" s="65"/>
      <c r="AG443" s="60"/>
      <c r="AH443" s="60"/>
      <c r="AI443" s="60"/>
      <c r="AJ443" s="61"/>
      <c r="AK443" s="65">
        <f t="shared" si="64"/>
        <v>22691</v>
      </c>
      <c r="AL443" s="60">
        <f t="shared" si="64"/>
        <v>22651</v>
      </c>
      <c r="AM443" s="60">
        <f t="shared" si="64"/>
        <v>40</v>
      </c>
      <c r="AN443" s="60">
        <f t="shared" si="64"/>
        <v>0</v>
      </c>
      <c r="AO443" s="61">
        <f t="shared" si="64"/>
        <v>0</v>
      </c>
    </row>
    <row r="444" spans="1:41" ht="13.5" customHeight="1">
      <c r="A444" s="70" t="s">
        <v>198</v>
      </c>
      <c r="B444" s="71">
        <v>4</v>
      </c>
      <c r="C444" s="71">
        <v>8</v>
      </c>
      <c r="D444" s="71">
        <v>40</v>
      </c>
      <c r="E444" s="71" t="s">
        <v>23</v>
      </c>
      <c r="F444" s="71" t="s">
        <v>24</v>
      </c>
      <c r="G444" s="72">
        <v>20071</v>
      </c>
      <c r="H444" s="72">
        <v>20031</v>
      </c>
      <c r="I444" s="72">
        <v>40</v>
      </c>
      <c r="J444" s="72">
        <v>0</v>
      </c>
      <c r="K444" s="73">
        <v>0</v>
      </c>
      <c r="L444" s="62">
        <v>0</v>
      </c>
      <c r="M444" s="63">
        <v>0</v>
      </c>
      <c r="N444" s="63">
        <v>0</v>
      </c>
      <c r="O444" s="63">
        <v>0</v>
      </c>
      <c r="P444" s="63">
        <v>0</v>
      </c>
      <c r="Q444" s="77">
        <f t="shared" si="65"/>
        <v>20071</v>
      </c>
      <c r="R444" s="72">
        <f t="shared" si="65"/>
        <v>20031</v>
      </c>
      <c r="S444" s="72">
        <f t="shared" si="65"/>
        <v>40</v>
      </c>
      <c r="T444" s="72">
        <f t="shared" si="65"/>
        <v>0</v>
      </c>
      <c r="U444" s="73">
        <f t="shared" si="65"/>
        <v>0</v>
      </c>
      <c r="V444" s="77">
        <f t="shared" si="67"/>
        <v>2620</v>
      </c>
      <c r="W444" s="72">
        <f t="shared" si="67"/>
        <v>2620</v>
      </c>
      <c r="X444" s="72">
        <f t="shared" si="67"/>
        <v>0</v>
      </c>
      <c r="Y444" s="72">
        <f t="shared" si="67"/>
        <v>0</v>
      </c>
      <c r="Z444" s="73">
        <f t="shared" si="67"/>
        <v>0</v>
      </c>
      <c r="AA444" s="77">
        <v>22691</v>
      </c>
      <c r="AB444" s="72">
        <v>22651</v>
      </c>
      <c r="AC444" s="72">
        <v>40</v>
      </c>
      <c r="AD444" s="72">
        <v>0</v>
      </c>
      <c r="AE444" s="102">
        <v>0</v>
      </c>
      <c r="AF444" s="77"/>
      <c r="AG444" s="72"/>
      <c r="AH444" s="72"/>
      <c r="AI444" s="72"/>
      <c r="AJ444" s="73"/>
      <c r="AK444" s="77">
        <f t="shared" si="64"/>
        <v>22691</v>
      </c>
      <c r="AL444" s="72">
        <f t="shared" si="64"/>
        <v>22651</v>
      </c>
      <c r="AM444" s="72">
        <f t="shared" si="64"/>
        <v>40</v>
      </c>
      <c r="AN444" s="72">
        <f t="shared" si="64"/>
        <v>0</v>
      </c>
      <c r="AO444" s="73">
        <f t="shared" si="64"/>
        <v>0</v>
      </c>
    </row>
    <row r="445" spans="1:41" ht="13.5" customHeight="1">
      <c r="A445" s="70" t="s">
        <v>199</v>
      </c>
      <c r="B445" s="71">
        <v>4</v>
      </c>
      <c r="C445" s="71">
        <v>8</v>
      </c>
      <c r="D445" s="71">
        <v>40</v>
      </c>
      <c r="E445" s="71">
        <v>16</v>
      </c>
      <c r="F445" s="71" t="s">
        <v>24</v>
      </c>
      <c r="G445" s="72">
        <v>20071</v>
      </c>
      <c r="H445" s="72">
        <v>20031</v>
      </c>
      <c r="I445" s="72">
        <v>40</v>
      </c>
      <c r="J445" s="72">
        <v>0</v>
      </c>
      <c r="K445" s="73">
        <v>0</v>
      </c>
      <c r="L445" s="62">
        <v>0</v>
      </c>
      <c r="M445" s="63"/>
      <c r="N445" s="63"/>
      <c r="O445" s="63"/>
      <c r="P445" s="64"/>
      <c r="Q445" s="77">
        <f t="shared" si="65"/>
        <v>20071</v>
      </c>
      <c r="R445" s="72">
        <f t="shared" si="65"/>
        <v>20031</v>
      </c>
      <c r="S445" s="72">
        <f t="shared" si="65"/>
        <v>40</v>
      </c>
      <c r="T445" s="72">
        <f t="shared" si="65"/>
        <v>0</v>
      </c>
      <c r="U445" s="73">
        <f t="shared" si="65"/>
        <v>0</v>
      </c>
      <c r="V445" s="77">
        <f t="shared" si="67"/>
        <v>2620</v>
      </c>
      <c r="W445" s="72">
        <f t="shared" si="67"/>
        <v>2620</v>
      </c>
      <c r="X445" s="72">
        <f t="shared" si="67"/>
        <v>0</v>
      </c>
      <c r="Y445" s="72">
        <f t="shared" si="67"/>
        <v>0</v>
      </c>
      <c r="Z445" s="73">
        <f t="shared" si="67"/>
        <v>0</v>
      </c>
      <c r="AA445" s="77">
        <v>22691</v>
      </c>
      <c r="AB445" s="72">
        <v>22651</v>
      </c>
      <c r="AC445" s="72">
        <v>40</v>
      </c>
      <c r="AD445" s="72">
        <v>0</v>
      </c>
      <c r="AE445" s="102">
        <v>0</v>
      </c>
      <c r="AF445" s="77"/>
      <c r="AG445" s="72"/>
      <c r="AH445" s="72"/>
      <c r="AI445" s="72"/>
      <c r="AJ445" s="73"/>
      <c r="AK445" s="77">
        <f t="shared" si="64"/>
        <v>22691</v>
      </c>
      <c r="AL445" s="72">
        <f t="shared" si="64"/>
        <v>22651</v>
      </c>
      <c r="AM445" s="72">
        <f t="shared" si="64"/>
        <v>40</v>
      </c>
      <c r="AN445" s="72">
        <f t="shared" si="64"/>
        <v>0</v>
      </c>
      <c r="AO445" s="73">
        <f t="shared" si="64"/>
        <v>0</v>
      </c>
    </row>
    <row r="446" spans="1:41" s="57" customFormat="1" ht="13.5" customHeight="1">
      <c r="A446" s="58" t="s">
        <v>83</v>
      </c>
      <c r="B446" s="59">
        <v>4</v>
      </c>
      <c r="C446" s="59">
        <v>10</v>
      </c>
      <c r="D446" s="59" t="s">
        <v>24</v>
      </c>
      <c r="E446" s="59" t="s">
        <v>23</v>
      </c>
      <c r="F446" s="59" t="s">
        <v>24</v>
      </c>
      <c r="G446" s="60">
        <v>34636.5</v>
      </c>
      <c r="H446" s="60">
        <v>34437.1</v>
      </c>
      <c r="I446" s="60">
        <v>199.4</v>
      </c>
      <c r="J446" s="60">
        <v>0</v>
      </c>
      <c r="K446" s="61">
        <v>0</v>
      </c>
      <c r="L446" s="62">
        <v>0</v>
      </c>
      <c r="M446" s="50">
        <v>0</v>
      </c>
      <c r="N446" s="50">
        <v>0</v>
      </c>
      <c r="O446" s="50">
        <v>0</v>
      </c>
      <c r="P446" s="50">
        <v>0</v>
      </c>
      <c r="Q446" s="65">
        <f t="shared" si="65"/>
        <v>34636.5</v>
      </c>
      <c r="R446" s="60">
        <f t="shared" si="65"/>
        <v>34437.1</v>
      </c>
      <c r="S446" s="60">
        <f t="shared" si="65"/>
        <v>199.4</v>
      </c>
      <c r="T446" s="60">
        <f t="shared" si="65"/>
        <v>0</v>
      </c>
      <c r="U446" s="61">
        <f t="shared" si="65"/>
        <v>0</v>
      </c>
      <c r="V446" s="65">
        <f t="shared" si="67"/>
        <v>1579.8000000000029</v>
      </c>
      <c r="W446" s="60">
        <f t="shared" si="67"/>
        <v>1579.8000000000029</v>
      </c>
      <c r="X446" s="60">
        <f t="shared" si="67"/>
        <v>0</v>
      </c>
      <c r="Y446" s="60">
        <f t="shared" si="67"/>
        <v>0</v>
      </c>
      <c r="Z446" s="61">
        <f t="shared" si="67"/>
        <v>0</v>
      </c>
      <c r="AA446" s="65">
        <v>36216.300000000003</v>
      </c>
      <c r="AB446" s="60">
        <v>36016.9</v>
      </c>
      <c r="AC446" s="60">
        <v>199.4</v>
      </c>
      <c r="AD446" s="60">
        <v>0</v>
      </c>
      <c r="AE446" s="97">
        <v>0</v>
      </c>
      <c r="AF446" s="65"/>
      <c r="AG446" s="60"/>
      <c r="AH446" s="60"/>
      <c r="AI446" s="60"/>
      <c r="AJ446" s="61"/>
      <c r="AK446" s="65">
        <f t="shared" si="64"/>
        <v>36216.300000000003</v>
      </c>
      <c r="AL446" s="60">
        <f t="shared" si="64"/>
        <v>36016.9</v>
      </c>
      <c r="AM446" s="60">
        <f t="shared" si="64"/>
        <v>199.4</v>
      </c>
      <c r="AN446" s="60">
        <f t="shared" si="64"/>
        <v>0</v>
      </c>
      <c r="AO446" s="61">
        <f t="shared" si="64"/>
        <v>0</v>
      </c>
    </row>
    <row r="447" spans="1:41" ht="13.5" customHeight="1">
      <c r="A447" s="70" t="s">
        <v>71</v>
      </c>
      <c r="B447" s="71">
        <v>4</v>
      </c>
      <c r="C447" s="71">
        <v>10</v>
      </c>
      <c r="D447" s="71">
        <v>40</v>
      </c>
      <c r="E447" s="71" t="s">
        <v>23</v>
      </c>
      <c r="F447" s="71" t="s">
        <v>24</v>
      </c>
      <c r="G447" s="72">
        <v>34636.5</v>
      </c>
      <c r="H447" s="72">
        <v>34437.1</v>
      </c>
      <c r="I447" s="72">
        <v>199.4</v>
      </c>
      <c r="J447" s="72">
        <v>0</v>
      </c>
      <c r="K447" s="73">
        <v>0</v>
      </c>
      <c r="L447" s="62">
        <v>0</v>
      </c>
      <c r="M447" s="63">
        <v>0</v>
      </c>
      <c r="N447" s="63">
        <v>0</v>
      </c>
      <c r="O447" s="63">
        <v>0</v>
      </c>
      <c r="P447" s="63">
        <v>0</v>
      </c>
      <c r="Q447" s="77">
        <f t="shared" si="65"/>
        <v>34636.5</v>
      </c>
      <c r="R447" s="72">
        <f t="shared" si="65"/>
        <v>34437.1</v>
      </c>
      <c r="S447" s="72">
        <f t="shared" si="65"/>
        <v>199.4</v>
      </c>
      <c r="T447" s="72">
        <f t="shared" si="65"/>
        <v>0</v>
      </c>
      <c r="U447" s="73">
        <f t="shared" si="65"/>
        <v>0</v>
      </c>
      <c r="V447" s="77">
        <f t="shared" si="67"/>
        <v>1579.8000000000029</v>
      </c>
      <c r="W447" s="72">
        <f t="shared" si="67"/>
        <v>1579.8000000000029</v>
      </c>
      <c r="X447" s="72">
        <f t="shared" si="67"/>
        <v>0</v>
      </c>
      <c r="Y447" s="72">
        <f t="shared" si="67"/>
        <v>0</v>
      </c>
      <c r="Z447" s="73">
        <f t="shared" si="67"/>
        <v>0</v>
      </c>
      <c r="AA447" s="77">
        <v>36216.300000000003</v>
      </c>
      <c r="AB447" s="72">
        <v>36016.9</v>
      </c>
      <c r="AC447" s="72">
        <v>199.4</v>
      </c>
      <c r="AD447" s="72">
        <v>0</v>
      </c>
      <c r="AE447" s="102">
        <v>0</v>
      </c>
      <c r="AF447" s="77"/>
      <c r="AG447" s="72"/>
      <c r="AH447" s="72"/>
      <c r="AI447" s="72"/>
      <c r="AJ447" s="73"/>
      <c r="AK447" s="77">
        <f t="shared" si="64"/>
        <v>36216.300000000003</v>
      </c>
      <c r="AL447" s="72">
        <f t="shared" si="64"/>
        <v>36016.9</v>
      </c>
      <c r="AM447" s="72">
        <f t="shared" si="64"/>
        <v>199.4</v>
      </c>
      <c r="AN447" s="72">
        <f t="shared" si="64"/>
        <v>0</v>
      </c>
      <c r="AO447" s="73">
        <f t="shared" si="64"/>
        <v>0</v>
      </c>
    </row>
    <row r="448" spans="1:41" ht="13.5" customHeight="1">
      <c r="A448" s="70" t="s">
        <v>200</v>
      </c>
      <c r="B448" s="71">
        <v>4</v>
      </c>
      <c r="C448" s="71">
        <v>10</v>
      </c>
      <c r="D448" s="71">
        <v>40</v>
      </c>
      <c r="E448" s="71">
        <v>1</v>
      </c>
      <c r="F448" s="71" t="s">
        <v>24</v>
      </c>
      <c r="G448" s="72">
        <v>33382.800000000003</v>
      </c>
      <c r="H448" s="72">
        <v>33183.4</v>
      </c>
      <c r="I448" s="72">
        <v>199.4</v>
      </c>
      <c r="J448" s="72">
        <v>0</v>
      </c>
      <c r="K448" s="73">
        <v>0</v>
      </c>
      <c r="L448" s="62">
        <v>0</v>
      </c>
      <c r="M448" s="63"/>
      <c r="N448" s="63"/>
      <c r="O448" s="63"/>
      <c r="P448" s="64"/>
      <c r="Q448" s="77">
        <f t="shared" si="65"/>
        <v>33382.800000000003</v>
      </c>
      <c r="R448" s="72">
        <f t="shared" si="65"/>
        <v>33183.4</v>
      </c>
      <c r="S448" s="72">
        <f t="shared" si="65"/>
        <v>199.4</v>
      </c>
      <c r="T448" s="72">
        <f t="shared" si="65"/>
        <v>0</v>
      </c>
      <c r="U448" s="73">
        <f t="shared" si="65"/>
        <v>0</v>
      </c>
      <c r="V448" s="77">
        <f t="shared" si="67"/>
        <v>1579.7999999999956</v>
      </c>
      <c r="W448" s="72">
        <f t="shared" si="67"/>
        <v>1579.7999999999956</v>
      </c>
      <c r="X448" s="72">
        <f t="shared" si="67"/>
        <v>0</v>
      </c>
      <c r="Y448" s="72">
        <f t="shared" si="67"/>
        <v>0</v>
      </c>
      <c r="Z448" s="73">
        <f t="shared" si="67"/>
        <v>0</v>
      </c>
      <c r="AA448" s="77">
        <v>34962.6</v>
      </c>
      <c r="AB448" s="72">
        <v>34763.199999999997</v>
      </c>
      <c r="AC448" s="72">
        <v>199.4</v>
      </c>
      <c r="AD448" s="72">
        <v>0</v>
      </c>
      <c r="AE448" s="102">
        <v>0</v>
      </c>
      <c r="AF448" s="77"/>
      <c r="AG448" s="72"/>
      <c r="AH448" s="72"/>
      <c r="AI448" s="72"/>
      <c r="AJ448" s="73"/>
      <c r="AK448" s="77">
        <f t="shared" si="64"/>
        <v>34962.6</v>
      </c>
      <c r="AL448" s="72">
        <f t="shared" si="64"/>
        <v>34763.199999999997</v>
      </c>
      <c r="AM448" s="72">
        <f t="shared" si="64"/>
        <v>199.4</v>
      </c>
      <c r="AN448" s="72">
        <f t="shared" si="64"/>
        <v>0</v>
      </c>
      <c r="AO448" s="73">
        <f t="shared" si="64"/>
        <v>0</v>
      </c>
    </row>
    <row r="449" spans="1:41" ht="13.5" customHeight="1">
      <c r="A449" s="70" t="s">
        <v>201</v>
      </c>
      <c r="B449" s="71">
        <v>4</v>
      </c>
      <c r="C449" s="71">
        <v>10</v>
      </c>
      <c r="D449" s="71">
        <v>40</v>
      </c>
      <c r="E449" s="71">
        <v>13</v>
      </c>
      <c r="F449" s="71" t="s">
        <v>24</v>
      </c>
      <c r="G449" s="72">
        <v>1253.7</v>
      </c>
      <c r="H449" s="72">
        <v>1253.7</v>
      </c>
      <c r="I449" s="72">
        <v>0</v>
      </c>
      <c r="J449" s="72">
        <v>0</v>
      </c>
      <c r="K449" s="73">
        <v>0</v>
      </c>
      <c r="L449" s="62">
        <v>0</v>
      </c>
      <c r="M449" s="63"/>
      <c r="N449" s="63"/>
      <c r="O449" s="63"/>
      <c r="P449" s="64"/>
      <c r="Q449" s="77">
        <f t="shared" si="65"/>
        <v>1253.7</v>
      </c>
      <c r="R449" s="72">
        <f t="shared" si="65"/>
        <v>1253.7</v>
      </c>
      <c r="S449" s="72">
        <f t="shared" si="65"/>
        <v>0</v>
      </c>
      <c r="T449" s="72">
        <f t="shared" si="65"/>
        <v>0</v>
      </c>
      <c r="U449" s="73">
        <f t="shared" si="65"/>
        <v>0</v>
      </c>
      <c r="V449" s="77">
        <f t="shared" si="67"/>
        <v>0</v>
      </c>
      <c r="W449" s="72">
        <f t="shared" si="67"/>
        <v>0</v>
      </c>
      <c r="X449" s="72">
        <f t="shared" si="67"/>
        <v>0</v>
      </c>
      <c r="Y449" s="72">
        <f t="shared" si="67"/>
        <v>0</v>
      </c>
      <c r="Z449" s="73">
        <f t="shared" si="67"/>
        <v>0</v>
      </c>
      <c r="AA449" s="77">
        <v>1253.7</v>
      </c>
      <c r="AB449" s="72">
        <v>1253.7</v>
      </c>
      <c r="AC449" s="72">
        <v>0</v>
      </c>
      <c r="AD449" s="72">
        <v>0</v>
      </c>
      <c r="AE449" s="102">
        <v>0</v>
      </c>
      <c r="AF449" s="77"/>
      <c r="AG449" s="72"/>
      <c r="AH449" s="72"/>
      <c r="AI449" s="72"/>
      <c r="AJ449" s="73"/>
      <c r="AK449" s="77">
        <f t="shared" ref="AK449:AO512" si="68">AA449+AF449</f>
        <v>1253.7</v>
      </c>
      <c r="AL449" s="72">
        <f t="shared" si="68"/>
        <v>1253.7</v>
      </c>
      <c r="AM449" s="72">
        <f t="shared" si="68"/>
        <v>0</v>
      </c>
      <c r="AN449" s="72">
        <f t="shared" si="68"/>
        <v>0</v>
      </c>
      <c r="AO449" s="73">
        <f t="shared" si="68"/>
        <v>0</v>
      </c>
    </row>
    <row r="450" spans="1:41" s="57" customFormat="1" ht="25.5">
      <c r="A450" s="58" t="s">
        <v>202</v>
      </c>
      <c r="B450" s="59">
        <v>5</v>
      </c>
      <c r="C450" s="59" t="s">
        <v>23</v>
      </c>
      <c r="D450" s="59" t="s">
        <v>24</v>
      </c>
      <c r="E450" s="59" t="s">
        <v>23</v>
      </c>
      <c r="F450" s="59" t="s">
        <v>24</v>
      </c>
      <c r="G450" s="60">
        <v>390192.8</v>
      </c>
      <c r="H450" s="60">
        <v>366608</v>
      </c>
      <c r="I450" s="60">
        <v>6864.8</v>
      </c>
      <c r="J450" s="60">
        <v>0</v>
      </c>
      <c r="K450" s="61">
        <v>16720</v>
      </c>
      <c r="L450" s="62">
        <v>0</v>
      </c>
      <c r="M450" s="50">
        <v>0</v>
      </c>
      <c r="N450" s="50">
        <v>0</v>
      </c>
      <c r="O450" s="50">
        <v>0</v>
      </c>
      <c r="P450" s="50">
        <v>0</v>
      </c>
      <c r="Q450" s="65">
        <f t="shared" si="65"/>
        <v>390192.8</v>
      </c>
      <c r="R450" s="60">
        <f t="shared" si="65"/>
        <v>366608</v>
      </c>
      <c r="S450" s="60">
        <f t="shared" si="65"/>
        <v>6864.8</v>
      </c>
      <c r="T450" s="60">
        <f t="shared" si="65"/>
        <v>0</v>
      </c>
      <c r="U450" s="61">
        <f t="shared" si="65"/>
        <v>16720</v>
      </c>
      <c r="V450" s="65">
        <f t="shared" si="67"/>
        <v>-77.5</v>
      </c>
      <c r="W450" s="60">
        <f t="shared" si="67"/>
        <v>1922.2000000000116</v>
      </c>
      <c r="X450" s="60">
        <f t="shared" si="67"/>
        <v>-1999.6999999999998</v>
      </c>
      <c r="Y450" s="60">
        <f t="shared" si="67"/>
        <v>0</v>
      </c>
      <c r="Z450" s="61">
        <f t="shared" si="67"/>
        <v>0</v>
      </c>
      <c r="AA450" s="65">
        <v>390115.3</v>
      </c>
      <c r="AB450" s="60">
        <v>368530.2</v>
      </c>
      <c r="AC450" s="60">
        <v>4865.1000000000004</v>
      </c>
      <c r="AD450" s="60">
        <v>0</v>
      </c>
      <c r="AE450" s="97">
        <v>16720</v>
      </c>
      <c r="AF450" s="65"/>
      <c r="AG450" s="60"/>
      <c r="AH450" s="60"/>
      <c r="AI450" s="60"/>
      <c r="AJ450" s="61"/>
      <c r="AK450" s="65">
        <f t="shared" si="68"/>
        <v>390115.3</v>
      </c>
      <c r="AL450" s="60">
        <f t="shared" si="68"/>
        <v>368530.2</v>
      </c>
      <c r="AM450" s="60">
        <f t="shared" si="68"/>
        <v>4865.1000000000004</v>
      </c>
      <c r="AN450" s="60">
        <f t="shared" si="68"/>
        <v>0</v>
      </c>
      <c r="AO450" s="61">
        <f t="shared" si="68"/>
        <v>16720</v>
      </c>
    </row>
    <row r="451" spans="1:41" ht="13.5" customHeight="1">
      <c r="A451" s="70" t="s">
        <v>26</v>
      </c>
      <c r="B451" s="71">
        <v>5</v>
      </c>
      <c r="C451" s="71" t="s">
        <v>23</v>
      </c>
      <c r="D451" s="71" t="s">
        <v>24</v>
      </c>
      <c r="E451" s="71" t="s">
        <v>23</v>
      </c>
      <c r="F451" s="71">
        <v>100</v>
      </c>
      <c r="G451" s="72">
        <v>338097.8</v>
      </c>
      <c r="H451" s="72">
        <v>331816</v>
      </c>
      <c r="I451" s="72">
        <v>6281.8</v>
      </c>
      <c r="J451" s="72">
        <v>0</v>
      </c>
      <c r="K451" s="73">
        <v>0</v>
      </c>
      <c r="L451" s="62">
        <v>0</v>
      </c>
      <c r="M451" s="63"/>
      <c r="N451" s="63"/>
      <c r="O451" s="63"/>
      <c r="P451" s="64"/>
      <c r="Q451" s="77">
        <f t="shared" si="65"/>
        <v>338097.8</v>
      </c>
      <c r="R451" s="72">
        <f t="shared" si="65"/>
        <v>331816</v>
      </c>
      <c r="S451" s="72">
        <f t="shared" si="65"/>
        <v>6281.8</v>
      </c>
      <c r="T451" s="72">
        <f t="shared" si="65"/>
        <v>0</v>
      </c>
      <c r="U451" s="73">
        <f t="shared" si="65"/>
        <v>0</v>
      </c>
      <c r="V451" s="77">
        <f t="shared" si="67"/>
        <v>-1062.5999999999767</v>
      </c>
      <c r="W451" s="72">
        <f t="shared" si="67"/>
        <v>437.09999999997672</v>
      </c>
      <c r="X451" s="72">
        <f t="shared" si="67"/>
        <v>-1499.6999999999998</v>
      </c>
      <c r="Y451" s="72">
        <f t="shared" si="67"/>
        <v>0</v>
      </c>
      <c r="Z451" s="73">
        <f t="shared" si="67"/>
        <v>0</v>
      </c>
      <c r="AA451" s="77">
        <v>337035.2</v>
      </c>
      <c r="AB451" s="72">
        <v>332253.09999999998</v>
      </c>
      <c r="AC451" s="72">
        <v>4782.1000000000004</v>
      </c>
      <c r="AD451" s="72">
        <v>0</v>
      </c>
      <c r="AE451" s="102">
        <v>0</v>
      </c>
      <c r="AF451" s="77"/>
      <c r="AG451" s="72"/>
      <c r="AH451" s="72"/>
      <c r="AI451" s="72"/>
      <c r="AJ451" s="73"/>
      <c r="AK451" s="77">
        <f t="shared" si="68"/>
        <v>337035.2</v>
      </c>
      <c r="AL451" s="72">
        <f t="shared" si="68"/>
        <v>332253.09999999998</v>
      </c>
      <c r="AM451" s="72">
        <f t="shared" si="68"/>
        <v>4782.1000000000004</v>
      </c>
      <c r="AN451" s="72">
        <f t="shared" si="68"/>
        <v>0</v>
      </c>
      <c r="AO451" s="73">
        <f t="shared" si="68"/>
        <v>0</v>
      </c>
    </row>
    <row r="452" spans="1:41" ht="13.5" customHeight="1">
      <c r="A452" s="83" t="s">
        <v>27</v>
      </c>
      <c r="B452" s="84">
        <v>5</v>
      </c>
      <c r="C452" s="84" t="s">
        <v>23</v>
      </c>
      <c r="D452" s="84" t="s">
        <v>24</v>
      </c>
      <c r="E452" s="84" t="s">
        <v>23</v>
      </c>
      <c r="F452" s="85" t="s">
        <v>28</v>
      </c>
      <c r="G452" s="86">
        <v>190408.1</v>
      </c>
      <c r="H452" s="86">
        <v>189179.5</v>
      </c>
      <c r="I452" s="86">
        <v>1228.5999999999999</v>
      </c>
      <c r="J452" s="86">
        <v>0</v>
      </c>
      <c r="K452" s="87">
        <v>0</v>
      </c>
      <c r="L452" s="62">
        <v>0</v>
      </c>
      <c r="M452" s="63"/>
      <c r="N452" s="63"/>
      <c r="O452" s="63"/>
      <c r="P452" s="64"/>
      <c r="Q452" s="88">
        <f t="shared" si="65"/>
        <v>190408.1</v>
      </c>
      <c r="R452" s="86">
        <f t="shared" si="65"/>
        <v>189179.5</v>
      </c>
      <c r="S452" s="86">
        <f t="shared" si="65"/>
        <v>1228.5999999999999</v>
      </c>
      <c r="T452" s="86">
        <f t="shared" si="65"/>
        <v>0</v>
      </c>
      <c r="U452" s="87">
        <f t="shared" si="65"/>
        <v>0</v>
      </c>
      <c r="V452" s="88">
        <f t="shared" si="67"/>
        <v>1712.1999999999825</v>
      </c>
      <c r="W452" s="86">
        <f t="shared" si="67"/>
        <v>1922.2000000000116</v>
      </c>
      <c r="X452" s="86">
        <f t="shared" si="67"/>
        <v>-209.99999999999989</v>
      </c>
      <c r="Y452" s="86">
        <f t="shared" si="67"/>
        <v>0</v>
      </c>
      <c r="Z452" s="87">
        <f t="shared" si="67"/>
        <v>0</v>
      </c>
      <c r="AA452" s="88">
        <v>192120.3</v>
      </c>
      <c r="AB452" s="86">
        <v>191101.7</v>
      </c>
      <c r="AC452" s="86">
        <v>1018.6</v>
      </c>
      <c r="AD452" s="86">
        <v>0</v>
      </c>
      <c r="AE452" s="103">
        <v>0</v>
      </c>
      <c r="AF452" s="88"/>
      <c r="AG452" s="86"/>
      <c r="AH452" s="86"/>
      <c r="AI452" s="86"/>
      <c r="AJ452" s="87"/>
      <c r="AK452" s="88">
        <f t="shared" si="68"/>
        <v>192120.3</v>
      </c>
      <c r="AL452" s="86">
        <f t="shared" si="68"/>
        <v>191101.7</v>
      </c>
      <c r="AM452" s="86">
        <f t="shared" si="68"/>
        <v>1018.6</v>
      </c>
      <c r="AN452" s="86">
        <f t="shared" si="68"/>
        <v>0</v>
      </c>
      <c r="AO452" s="87">
        <f t="shared" si="68"/>
        <v>0</v>
      </c>
    </row>
    <row r="453" spans="1:41" ht="13.5" customHeight="1">
      <c r="A453" s="70" t="s">
        <v>29</v>
      </c>
      <c r="B453" s="71">
        <v>5</v>
      </c>
      <c r="C453" s="71" t="s">
        <v>23</v>
      </c>
      <c r="D453" s="71" t="s">
        <v>24</v>
      </c>
      <c r="E453" s="71" t="s">
        <v>23</v>
      </c>
      <c r="F453" s="71">
        <v>200</v>
      </c>
      <c r="G453" s="72">
        <v>52095</v>
      </c>
      <c r="H453" s="72">
        <v>34792</v>
      </c>
      <c r="I453" s="72">
        <v>583</v>
      </c>
      <c r="J453" s="72">
        <v>0</v>
      </c>
      <c r="K453" s="73">
        <v>16720</v>
      </c>
      <c r="L453" s="62">
        <v>0</v>
      </c>
      <c r="M453" s="63"/>
      <c r="N453" s="63"/>
      <c r="O453" s="63"/>
      <c r="P453" s="64"/>
      <c r="Q453" s="77">
        <f t="shared" si="65"/>
        <v>52095</v>
      </c>
      <c r="R453" s="72">
        <f t="shared" si="65"/>
        <v>34792</v>
      </c>
      <c r="S453" s="72">
        <f t="shared" si="65"/>
        <v>583</v>
      </c>
      <c r="T453" s="72">
        <f t="shared" si="65"/>
        <v>0</v>
      </c>
      <c r="U453" s="73">
        <f t="shared" si="65"/>
        <v>16720</v>
      </c>
      <c r="V453" s="77">
        <f t="shared" si="67"/>
        <v>985.09999999999854</v>
      </c>
      <c r="W453" s="72">
        <f t="shared" si="67"/>
        <v>1485.0999999999985</v>
      </c>
      <c r="X453" s="72">
        <f t="shared" si="67"/>
        <v>-500</v>
      </c>
      <c r="Y453" s="72">
        <f t="shared" si="67"/>
        <v>0</v>
      </c>
      <c r="Z453" s="73">
        <f t="shared" si="67"/>
        <v>0</v>
      </c>
      <c r="AA453" s="77">
        <v>53080.1</v>
      </c>
      <c r="AB453" s="72">
        <v>36277.1</v>
      </c>
      <c r="AC453" s="72">
        <v>83</v>
      </c>
      <c r="AD453" s="72">
        <v>0</v>
      </c>
      <c r="AE453" s="102">
        <v>16720</v>
      </c>
      <c r="AF453" s="77"/>
      <c r="AG453" s="72"/>
      <c r="AH453" s="72"/>
      <c r="AI453" s="72"/>
      <c r="AJ453" s="73"/>
      <c r="AK453" s="77">
        <f t="shared" si="68"/>
        <v>53080.1</v>
      </c>
      <c r="AL453" s="72">
        <f t="shared" si="68"/>
        <v>36277.1</v>
      </c>
      <c r="AM453" s="72">
        <f t="shared" si="68"/>
        <v>83</v>
      </c>
      <c r="AN453" s="72">
        <f t="shared" si="68"/>
        <v>0</v>
      </c>
      <c r="AO453" s="73">
        <f t="shared" si="68"/>
        <v>16720</v>
      </c>
    </row>
    <row r="454" spans="1:41" ht="13.5" customHeight="1">
      <c r="A454" s="83" t="s">
        <v>66</v>
      </c>
      <c r="B454" s="84">
        <v>5</v>
      </c>
      <c r="C454" s="84" t="s">
        <v>23</v>
      </c>
      <c r="D454" s="84" t="s">
        <v>24</v>
      </c>
      <c r="E454" s="84" t="s">
        <v>23</v>
      </c>
      <c r="F454" s="84">
        <v>241</v>
      </c>
      <c r="G454" s="86">
        <v>25000</v>
      </c>
      <c r="H454" s="86">
        <v>25000</v>
      </c>
      <c r="I454" s="86">
        <v>0</v>
      </c>
      <c r="J454" s="86">
        <v>0</v>
      </c>
      <c r="K454" s="87">
        <v>0</v>
      </c>
      <c r="L454" s="62">
        <v>0</v>
      </c>
      <c r="M454" s="63"/>
      <c r="N454" s="63"/>
      <c r="O454" s="63"/>
      <c r="P454" s="64"/>
      <c r="Q454" s="88">
        <f t="shared" si="65"/>
        <v>25000</v>
      </c>
      <c r="R454" s="86">
        <f t="shared" si="65"/>
        <v>25000</v>
      </c>
      <c r="S454" s="86">
        <f t="shared" si="65"/>
        <v>0</v>
      </c>
      <c r="T454" s="86">
        <f t="shared" si="65"/>
        <v>0</v>
      </c>
      <c r="U454" s="87">
        <f t="shared" si="65"/>
        <v>0</v>
      </c>
      <c r="V454" s="88">
        <f t="shared" si="67"/>
        <v>0</v>
      </c>
      <c r="W454" s="86">
        <f t="shared" si="67"/>
        <v>0</v>
      </c>
      <c r="X454" s="86">
        <f t="shared" si="67"/>
        <v>0</v>
      </c>
      <c r="Y454" s="86">
        <f t="shared" si="67"/>
        <v>0</v>
      </c>
      <c r="Z454" s="87">
        <f t="shared" si="67"/>
        <v>0</v>
      </c>
      <c r="AA454" s="88">
        <v>25000</v>
      </c>
      <c r="AB454" s="86">
        <v>25000</v>
      </c>
      <c r="AC454" s="86">
        <v>0</v>
      </c>
      <c r="AD454" s="86">
        <v>0</v>
      </c>
      <c r="AE454" s="103">
        <v>0</v>
      </c>
      <c r="AF454" s="88"/>
      <c r="AG454" s="86"/>
      <c r="AH454" s="86"/>
      <c r="AI454" s="86"/>
      <c r="AJ454" s="87"/>
      <c r="AK454" s="88">
        <f t="shared" si="68"/>
        <v>25000</v>
      </c>
      <c r="AL454" s="86">
        <f t="shared" si="68"/>
        <v>25000</v>
      </c>
      <c r="AM454" s="86">
        <f t="shared" si="68"/>
        <v>0</v>
      </c>
      <c r="AN454" s="86">
        <f t="shared" si="68"/>
        <v>0</v>
      </c>
      <c r="AO454" s="87">
        <f t="shared" si="68"/>
        <v>0</v>
      </c>
    </row>
    <row r="455" spans="1:41" s="57" customFormat="1" ht="13.5" customHeight="1">
      <c r="A455" s="58" t="s">
        <v>203</v>
      </c>
      <c r="B455" s="59">
        <v>5</v>
      </c>
      <c r="C455" s="59">
        <v>3</v>
      </c>
      <c r="D455" s="59" t="s">
        <v>24</v>
      </c>
      <c r="E455" s="59" t="s">
        <v>23</v>
      </c>
      <c r="F455" s="59" t="s">
        <v>24</v>
      </c>
      <c r="G455" s="60">
        <v>390192.8</v>
      </c>
      <c r="H455" s="60">
        <v>366608</v>
      </c>
      <c r="I455" s="60">
        <v>6864.8</v>
      </c>
      <c r="J455" s="60">
        <v>0</v>
      </c>
      <c r="K455" s="61">
        <v>16720</v>
      </c>
      <c r="L455" s="62">
        <v>0</v>
      </c>
      <c r="M455" s="50">
        <v>0</v>
      </c>
      <c r="N455" s="50">
        <v>0</v>
      </c>
      <c r="O455" s="50">
        <v>0</v>
      </c>
      <c r="P455" s="50">
        <v>0</v>
      </c>
      <c r="Q455" s="65">
        <f t="shared" si="65"/>
        <v>390192.8</v>
      </c>
      <c r="R455" s="60">
        <f t="shared" si="65"/>
        <v>366608</v>
      </c>
      <c r="S455" s="60">
        <f t="shared" si="65"/>
        <v>6864.8</v>
      </c>
      <c r="T455" s="60">
        <f t="shared" si="65"/>
        <v>0</v>
      </c>
      <c r="U455" s="61">
        <f t="shared" si="65"/>
        <v>16720</v>
      </c>
      <c r="V455" s="65">
        <f t="shared" si="67"/>
        <v>-77.5</v>
      </c>
      <c r="W455" s="60">
        <f t="shared" si="67"/>
        <v>1922.2000000000116</v>
      </c>
      <c r="X455" s="60">
        <f t="shared" si="67"/>
        <v>-1999.6999999999998</v>
      </c>
      <c r="Y455" s="60">
        <f t="shared" si="67"/>
        <v>0</v>
      </c>
      <c r="Z455" s="61">
        <f t="shared" si="67"/>
        <v>0</v>
      </c>
      <c r="AA455" s="65">
        <v>390115.3</v>
      </c>
      <c r="AB455" s="60">
        <v>368530.2</v>
      </c>
      <c r="AC455" s="60">
        <v>4865.1000000000004</v>
      </c>
      <c r="AD455" s="60">
        <v>0</v>
      </c>
      <c r="AE455" s="97">
        <v>16720</v>
      </c>
      <c r="AF455" s="65"/>
      <c r="AG455" s="60"/>
      <c r="AH455" s="60"/>
      <c r="AI455" s="60"/>
      <c r="AJ455" s="61"/>
      <c r="AK455" s="65">
        <f t="shared" si="68"/>
        <v>390115.3</v>
      </c>
      <c r="AL455" s="60">
        <f t="shared" si="68"/>
        <v>368530.2</v>
      </c>
      <c r="AM455" s="60">
        <f t="shared" si="68"/>
        <v>4865.1000000000004</v>
      </c>
      <c r="AN455" s="60">
        <f t="shared" si="68"/>
        <v>0</v>
      </c>
      <c r="AO455" s="61">
        <f t="shared" si="68"/>
        <v>16720</v>
      </c>
    </row>
    <row r="456" spans="1:41" ht="13.5" customHeight="1">
      <c r="A456" s="70" t="s">
        <v>204</v>
      </c>
      <c r="B456" s="71">
        <v>5</v>
      </c>
      <c r="C456" s="71">
        <v>3</v>
      </c>
      <c r="D456" s="71">
        <v>43</v>
      </c>
      <c r="E456" s="71" t="s">
        <v>23</v>
      </c>
      <c r="F456" s="71" t="s">
        <v>24</v>
      </c>
      <c r="G456" s="72">
        <v>390192.8</v>
      </c>
      <c r="H456" s="72">
        <v>366608</v>
      </c>
      <c r="I456" s="72">
        <v>6864.8</v>
      </c>
      <c r="J456" s="72">
        <v>0</v>
      </c>
      <c r="K456" s="73">
        <v>16720</v>
      </c>
      <c r="L456" s="62">
        <v>0</v>
      </c>
      <c r="M456" s="63">
        <v>0</v>
      </c>
      <c r="N456" s="63">
        <v>0</v>
      </c>
      <c r="O456" s="63">
        <v>0</v>
      </c>
      <c r="P456" s="63">
        <v>0</v>
      </c>
      <c r="Q456" s="77">
        <f t="shared" si="65"/>
        <v>390192.8</v>
      </c>
      <c r="R456" s="72">
        <f t="shared" si="65"/>
        <v>366608</v>
      </c>
      <c r="S456" s="72">
        <f t="shared" si="65"/>
        <v>6864.8</v>
      </c>
      <c r="T456" s="72">
        <f t="shared" si="65"/>
        <v>0</v>
      </c>
      <c r="U456" s="73">
        <f t="shared" si="65"/>
        <v>16720</v>
      </c>
      <c r="V456" s="77">
        <f t="shared" si="67"/>
        <v>-77.5</v>
      </c>
      <c r="W456" s="72">
        <f t="shared" si="67"/>
        <v>1922.2000000000116</v>
      </c>
      <c r="X456" s="72">
        <f t="shared" si="67"/>
        <v>-1999.6999999999998</v>
      </c>
      <c r="Y456" s="72">
        <f t="shared" si="67"/>
        <v>0</v>
      </c>
      <c r="Z456" s="73">
        <f t="shared" si="67"/>
        <v>0</v>
      </c>
      <c r="AA456" s="77">
        <v>390115.3</v>
      </c>
      <c r="AB456" s="72">
        <v>368530.2</v>
      </c>
      <c r="AC456" s="72">
        <v>4865.1000000000004</v>
      </c>
      <c r="AD456" s="72">
        <v>0</v>
      </c>
      <c r="AE456" s="102">
        <v>16720</v>
      </c>
      <c r="AF456" s="77"/>
      <c r="AG456" s="72"/>
      <c r="AH456" s="72"/>
      <c r="AI456" s="72"/>
      <c r="AJ456" s="73"/>
      <c r="AK456" s="77">
        <f t="shared" si="68"/>
        <v>390115.3</v>
      </c>
      <c r="AL456" s="72">
        <f t="shared" si="68"/>
        <v>368530.2</v>
      </c>
      <c r="AM456" s="72">
        <f t="shared" si="68"/>
        <v>4865.1000000000004</v>
      </c>
      <c r="AN456" s="72">
        <f t="shared" si="68"/>
        <v>0</v>
      </c>
      <c r="AO456" s="73">
        <f t="shared" si="68"/>
        <v>16720</v>
      </c>
    </row>
    <row r="457" spans="1:41" ht="13.5" customHeight="1">
      <c r="A457" s="70" t="s">
        <v>204</v>
      </c>
      <c r="B457" s="71">
        <v>5</v>
      </c>
      <c r="C457" s="71">
        <v>3</v>
      </c>
      <c r="D457" s="71">
        <v>43</v>
      </c>
      <c r="E457" s="71">
        <v>2</v>
      </c>
      <c r="F457" s="71" t="s">
        <v>24</v>
      </c>
      <c r="G457" s="72">
        <v>390192.8</v>
      </c>
      <c r="H457" s="72">
        <v>366608</v>
      </c>
      <c r="I457" s="72">
        <v>6864.8</v>
      </c>
      <c r="J457" s="72">
        <v>0</v>
      </c>
      <c r="K457" s="73">
        <v>16720</v>
      </c>
      <c r="L457" s="62">
        <v>0</v>
      </c>
      <c r="M457" s="63"/>
      <c r="N457" s="63"/>
      <c r="O457" s="63"/>
      <c r="P457" s="64"/>
      <c r="Q457" s="77">
        <f t="shared" si="65"/>
        <v>390192.8</v>
      </c>
      <c r="R457" s="72">
        <f t="shared" si="65"/>
        <v>366608</v>
      </c>
      <c r="S457" s="72">
        <f t="shared" si="65"/>
        <v>6864.8</v>
      </c>
      <c r="T457" s="72">
        <f t="shared" si="65"/>
        <v>0</v>
      </c>
      <c r="U457" s="73">
        <f t="shared" si="65"/>
        <v>16720</v>
      </c>
      <c r="V457" s="77">
        <f t="shared" si="67"/>
        <v>-77.5</v>
      </c>
      <c r="W457" s="72">
        <f t="shared" si="67"/>
        <v>1922.2000000000116</v>
      </c>
      <c r="X457" s="72">
        <f t="shared" si="67"/>
        <v>-1999.6999999999998</v>
      </c>
      <c r="Y457" s="72">
        <f t="shared" si="67"/>
        <v>0</v>
      </c>
      <c r="Z457" s="73">
        <f t="shared" si="67"/>
        <v>0</v>
      </c>
      <c r="AA457" s="77">
        <v>390115.3</v>
      </c>
      <c r="AB457" s="72">
        <v>368530.2</v>
      </c>
      <c r="AC457" s="72">
        <v>4865.1000000000004</v>
      </c>
      <c r="AD457" s="72">
        <v>0</v>
      </c>
      <c r="AE457" s="102">
        <v>16720</v>
      </c>
      <c r="AF457" s="77"/>
      <c r="AG457" s="72"/>
      <c r="AH457" s="72"/>
      <c r="AI457" s="72"/>
      <c r="AJ457" s="73"/>
      <c r="AK457" s="77">
        <f t="shared" si="68"/>
        <v>390115.3</v>
      </c>
      <c r="AL457" s="72">
        <f t="shared" si="68"/>
        <v>368530.2</v>
      </c>
      <c r="AM457" s="72">
        <f t="shared" si="68"/>
        <v>4865.1000000000004</v>
      </c>
      <c r="AN457" s="72">
        <f t="shared" si="68"/>
        <v>0</v>
      </c>
      <c r="AO457" s="73">
        <f t="shared" si="68"/>
        <v>16720</v>
      </c>
    </row>
    <row r="458" spans="1:41" s="57" customFormat="1" ht="13.5" customHeight="1">
      <c r="A458" s="58" t="s">
        <v>123</v>
      </c>
      <c r="B458" s="59">
        <v>10</v>
      </c>
      <c r="C458" s="59" t="s">
        <v>23</v>
      </c>
      <c r="D458" s="59" t="s">
        <v>24</v>
      </c>
      <c r="E458" s="59" t="s">
        <v>23</v>
      </c>
      <c r="F458" s="59" t="s">
        <v>24</v>
      </c>
      <c r="G458" s="60">
        <v>111168.6</v>
      </c>
      <c r="H458" s="60">
        <v>111168.6</v>
      </c>
      <c r="I458" s="60">
        <v>0</v>
      </c>
      <c r="J458" s="60">
        <v>0</v>
      </c>
      <c r="K458" s="61">
        <v>0</v>
      </c>
      <c r="L458" s="62">
        <v>0</v>
      </c>
      <c r="M458" s="50">
        <v>0</v>
      </c>
      <c r="N458" s="50">
        <v>0</v>
      </c>
      <c r="O458" s="50">
        <v>0</v>
      </c>
      <c r="P458" s="50">
        <v>0</v>
      </c>
      <c r="Q458" s="65">
        <f t="shared" si="65"/>
        <v>111168.6</v>
      </c>
      <c r="R458" s="60">
        <f t="shared" si="65"/>
        <v>111168.6</v>
      </c>
      <c r="S458" s="60">
        <f t="shared" si="65"/>
        <v>0</v>
      </c>
      <c r="T458" s="60">
        <f t="shared" si="65"/>
        <v>0</v>
      </c>
      <c r="U458" s="61">
        <f t="shared" si="65"/>
        <v>0</v>
      </c>
      <c r="V458" s="65">
        <f t="shared" si="67"/>
        <v>0</v>
      </c>
      <c r="W458" s="60">
        <f t="shared" si="67"/>
        <v>0</v>
      </c>
      <c r="X458" s="60">
        <f t="shared" si="67"/>
        <v>0</v>
      </c>
      <c r="Y458" s="60">
        <f t="shared" si="67"/>
        <v>0</v>
      </c>
      <c r="Z458" s="61">
        <f t="shared" si="67"/>
        <v>0</v>
      </c>
      <c r="AA458" s="65">
        <v>111168.6</v>
      </c>
      <c r="AB458" s="60">
        <v>111168.6</v>
      </c>
      <c r="AC458" s="60">
        <v>0</v>
      </c>
      <c r="AD458" s="60">
        <v>0</v>
      </c>
      <c r="AE458" s="97">
        <v>0</v>
      </c>
      <c r="AF458" s="65"/>
      <c r="AG458" s="60"/>
      <c r="AH458" s="60"/>
      <c r="AI458" s="60"/>
      <c r="AJ458" s="61"/>
      <c r="AK458" s="65">
        <f t="shared" si="68"/>
        <v>111168.6</v>
      </c>
      <c r="AL458" s="60">
        <f t="shared" si="68"/>
        <v>111168.6</v>
      </c>
      <c r="AM458" s="60">
        <f t="shared" si="68"/>
        <v>0</v>
      </c>
      <c r="AN458" s="60">
        <f t="shared" si="68"/>
        <v>0</v>
      </c>
      <c r="AO458" s="61">
        <f t="shared" si="68"/>
        <v>0</v>
      </c>
    </row>
    <row r="459" spans="1:41" ht="13.5" customHeight="1">
      <c r="A459" s="70" t="s">
        <v>26</v>
      </c>
      <c r="B459" s="71">
        <v>10</v>
      </c>
      <c r="C459" s="71" t="s">
        <v>23</v>
      </c>
      <c r="D459" s="71" t="s">
        <v>24</v>
      </c>
      <c r="E459" s="71" t="s">
        <v>23</v>
      </c>
      <c r="F459" s="71">
        <v>100</v>
      </c>
      <c r="G459" s="72">
        <v>111168.6</v>
      </c>
      <c r="H459" s="72">
        <v>111168.6</v>
      </c>
      <c r="I459" s="72">
        <v>0</v>
      </c>
      <c r="J459" s="72">
        <v>0</v>
      </c>
      <c r="K459" s="73">
        <v>0</v>
      </c>
      <c r="L459" s="62">
        <v>0</v>
      </c>
      <c r="M459" s="63"/>
      <c r="N459" s="63"/>
      <c r="O459" s="63"/>
      <c r="P459" s="64"/>
      <c r="Q459" s="77">
        <f t="shared" si="65"/>
        <v>111168.6</v>
      </c>
      <c r="R459" s="72">
        <f t="shared" si="65"/>
        <v>111168.6</v>
      </c>
      <c r="S459" s="72">
        <f t="shared" si="65"/>
        <v>0</v>
      </c>
      <c r="T459" s="72">
        <f t="shared" si="65"/>
        <v>0</v>
      </c>
      <c r="U459" s="73">
        <f t="shared" si="65"/>
        <v>0</v>
      </c>
      <c r="V459" s="77">
        <f t="shared" si="67"/>
        <v>0</v>
      </c>
      <c r="W459" s="72">
        <f t="shared" si="67"/>
        <v>0</v>
      </c>
      <c r="X459" s="72">
        <f t="shared" si="67"/>
        <v>0</v>
      </c>
      <c r="Y459" s="72">
        <f t="shared" si="67"/>
        <v>0</v>
      </c>
      <c r="Z459" s="73">
        <f t="shared" si="67"/>
        <v>0</v>
      </c>
      <c r="AA459" s="77">
        <v>111168.6</v>
      </c>
      <c r="AB459" s="72">
        <v>111168.6</v>
      </c>
      <c r="AC459" s="72">
        <v>0</v>
      </c>
      <c r="AD459" s="72">
        <v>0</v>
      </c>
      <c r="AE459" s="102">
        <v>0</v>
      </c>
      <c r="AF459" s="77"/>
      <c r="AG459" s="72"/>
      <c r="AH459" s="72"/>
      <c r="AI459" s="72"/>
      <c r="AJ459" s="73"/>
      <c r="AK459" s="77">
        <f t="shared" si="68"/>
        <v>111168.6</v>
      </c>
      <c r="AL459" s="72">
        <f t="shared" si="68"/>
        <v>111168.6</v>
      </c>
      <c r="AM459" s="72">
        <f t="shared" si="68"/>
        <v>0</v>
      </c>
      <c r="AN459" s="72">
        <f t="shared" si="68"/>
        <v>0</v>
      </c>
      <c r="AO459" s="73">
        <f t="shared" si="68"/>
        <v>0</v>
      </c>
    </row>
    <row r="460" spans="1:41" s="57" customFormat="1" ht="13.5" customHeight="1">
      <c r="A460" s="58" t="s">
        <v>205</v>
      </c>
      <c r="B460" s="59">
        <v>10</v>
      </c>
      <c r="C460" s="59">
        <v>1</v>
      </c>
      <c r="D460" s="59" t="s">
        <v>24</v>
      </c>
      <c r="E460" s="59" t="s">
        <v>23</v>
      </c>
      <c r="F460" s="59" t="s">
        <v>24</v>
      </c>
      <c r="G460" s="60">
        <v>110058.6</v>
      </c>
      <c r="H460" s="60">
        <v>110058.6</v>
      </c>
      <c r="I460" s="60">
        <v>0</v>
      </c>
      <c r="J460" s="60">
        <v>0</v>
      </c>
      <c r="K460" s="61">
        <v>0</v>
      </c>
      <c r="L460" s="62">
        <v>0</v>
      </c>
      <c r="M460" s="50">
        <v>0</v>
      </c>
      <c r="N460" s="50">
        <v>0</v>
      </c>
      <c r="O460" s="50">
        <v>0</v>
      </c>
      <c r="P460" s="50">
        <v>0</v>
      </c>
      <c r="Q460" s="65">
        <f t="shared" si="65"/>
        <v>110058.6</v>
      </c>
      <c r="R460" s="60">
        <f t="shared" si="65"/>
        <v>110058.6</v>
      </c>
      <c r="S460" s="60">
        <f t="shared" si="65"/>
        <v>0</v>
      </c>
      <c r="T460" s="60">
        <f t="shared" si="65"/>
        <v>0</v>
      </c>
      <c r="U460" s="61">
        <f t="shared" si="65"/>
        <v>0</v>
      </c>
      <c r="V460" s="65">
        <f t="shared" si="67"/>
        <v>-18.80000000000291</v>
      </c>
      <c r="W460" s="60">
        <f t="shared" si="67"/>
        <v>-18.80000000000291</v>
      </c>
      <c r="X460" s="60">
        <f t="shared" si="67"/>
        <v>0</v>
      </c>
      <c r="Y460" s="60">
        <f t="shared" si="67"/>
        <v>0</v>
      </c>
      <c r="Z460" s="61">
        <f t="shared" si="67"/>
        <v>0</v>
      </c>
      <c r="AA460" s="65">
        <v>110039.8</v>
      </c>
      <c r="AB460" s="60">
        <v>110039.8</v>
      </c>
      <c r="AC460" s="60">
        <v>0</v>
      </c>
      <c r="AD460" s="60">
        <v>0</v>
      </c>
      <c r="AE460" s="97">
        <v>0</v>
      </c>
      <c r="AF460" s="65"/>
      <c r="AG460" s="60"/>
      <c r="AH460" s="60"/>
      <c r="AI460" s="60"/>
      <c r="AJ460" s="61"/>
      <c r="AK460" s="65">
        <f t="shared" si="68"/>
        <v>110039.8</v>
      </c>
      <c r="AL460" s="60">
        <f t="shared" si="68"/>
        <v>110039.8</v>
      </c>
      <c r="AM460" s="60">
        <f t="shared" si="68"/>
        <v>0</v>
      </c>
      <c r="AN460" s="60">
        <f t="shared" si="68"/>
        <v>0</v>
      </c>
      <c r="AO460" s="61">
        <f t="shared" si="68"/>
        <v>0</v>
      </c>
    </row>
    <row r="461" spans="1:41" ht="13.5" customHeight="1">
      <c r="A461" s="70" t="s">
        <v>125</v>
      </c>
      <c r="B461" s="71">
        <v>10</v>
      </c>
      <c r="C461" s="71">
        <v>1</v>
      </c>
      <c r="D461" s="71">
        <v>90</v>
      </c>
      <c r="E461" s="71" t="s">
        <v>23</v>
      </c>
      <c r="F461" s="71" t="s">
        <v>24</v>
      </c>
      <c r="G461" s="72">
        <v>110058.6</v>
      </c>
      <c r="H461" s="72">
        <v>110058.6</v>
      </c>
      <c r="I461" s="72">
        <v>0</v>
      </c>
      <c r="J461" s="72">
        <v>0</v>
      </c>
      <c r="K461" s="73">
        <v>0</v>
      </c>
      <c r="L461" s="62">
        <v>0</v>
      </c>
      <c r="M461" s="63">
        <v>0</v>
      </c>
      <c r="N461" s="63">
        <v>0</v>
      </c>
      <c r="O461" s="63">
        <v>0</v>
      </c>
      <c r="P461" s="63">
        <v>0</v>
      </c>
      <c r="Q461" s="77">
        <f t="shared" si="65"/>
        <v>110058.6</v>
      </c>
      <c r="R461" s="72">
        <f t="shared" si="65"/>
        <v>110058.6</v>
      </c>
      <c r="S461" s="72">
        <f t="shared" si="65"/>
        <v>0</v>
      </c>
      <c r="T461" s="72">
        <f t="shared" si="65"/>
        <v>0</v>
      </c>
      <c r="U461" s="73">
        <f t="shared" si="65"/>
        <v>0</v>
      </c>
      <c r="V461" s="77">
        <f t="shared" si="67"/>
        <v>-18.80000000000291</v>
      </c>
      <c r="W461" s="72">
        <f t="shared" si="67"/>
        <v>-18.80000000000291</v>
      </c>
      <c r="X461" s="72">
        <f t="shared" si="67"/>
        <v>0</v>
      </c>
      <c r="Y461" s="72">
        <f t="shared" si="67"/>
        <v>0</v>
      </c>
      <c r="Z461" s="73">
        <f t="shared" si="67"/>
        <v>0</v>
      </c>
      <c r="AA461" s="77">
        <v>110039.8</v>
      </c>
      <c r="AB461" s="72">
        <v>110039.8</v>
      </c>
      <c r="AC461" s="72">
        <v>0</v>
      </c>
      <c r="AD461" s="72">
        <v>0</v>
      </c>
      <c r="AE461" s="102">
        <v>0</v>
      </c>
      <c r="AF461" s="77"/>
      <c r="AG461" s="72"/>
      <c r="AH461" s="72"/>
      <c r="AI461" s="72"/>
      <c r="AJ461" s="73"/>
      <c r="AK461" s="77">
        <f t="shared" si="68"/>
        <v>110039.8</v>
      </c>
      <c r="AL461" s="72">
        <f t="shared" si="68"/>
        <v>110039.8</v>
      </c>
      <c r="AM461" s="72">
        <f t="shared" si="68"/>
        <v>0</v>
      </c>
      <c r="AN461" s="72">
        <f t="shared" si="68"/>
        <v>0</v>
      </c>
      <c r="AO461" s="73">
        <f t="shared" si="68"/>
        <v>0</v>
      </c>
    </row>
    <row r="462" spans="1:41" ht="13.5" customHeight="1">
      <c r="A462" s="70" t="s">
        <v>206</v>
      </c>
      <c r="B462" s="71">
        <v>10</v>
      </c>
      <c r="C462" s="71">
        <v>1</v>
      </c>
      <c r="D462" s="71">
        <v>90</v>
      </c>
      <c r="E462" s="71">
        <v>4</v>
      </c>
      <c r="F462" s="71" t="s">
        <v>24</v>
      </c>
      <c r="G462" s="72">
        <v>110058.6</v>
      </c>
      <c r="H462" s="72">
        <v>110058.6</v>
      </c>
      <c r="I462" s="72">
        <v>0</v>
      </c>
      <c r="J462" s="72">
        <v>0</v>
      </c>
      <c r="K462" s="73">
        <v>0</v>
      </c>
      <c r="L462" s="62">
        <v>0</v>
      </c>
      <c r="M462" s="63"/>
      <c r="N462" s="63"/>
      <c r="O462" s="63"/>
      <c r="P462" s="64"/>
      <c r="Q462" s="77">
        <f t="shared" si="65"/>
        <v>110058.6</v>
      </c>
      <c r="R462" s="72">
        <f t="shared" si="65"/>
        <v>110058.6</v>
      </c>
      <c r="S462" s="72">
        <f t="shared" si="65"/>
        <v>0</v>
      </c>
      <c r="T462" s="72">
        <f t="shared" si="65"/>
        <v>0</v>
      </c>
      <c r="U462" s="73">
        <f t="shared" si="65"/>
        <v>0</v>
      </c>
      <c r="V462" s="77">
        <f t="shared" si="67"/>
        <v>-18.80000000000291</v>
      </c>
      <c r="W462" s="72">
        <f t="shared" si="67"/>
        <v>-18.80000000000291</v>
      </c>
      <c r="X462" s="72">
        <f t="shared" si="67"/>
        <v>0</v>
      </c>
      <c r="Y462" s="72">
        <f t="shared" si="67"/>
        <v>0</v>
      </c>
      <c r="Z462" s="73">
        <f t="shared" si="67"/>
        <v>0</v>
      </c>
      <c r="AA462" s="77">
        <v>110039.8</v>
      </c>
      <c r="AB462" s="72">
        <v>110039.8</v>
      </c>
      <c r="AC462" s="72">
        <v>0</v>
      </c>
      <c r="AD462" s="72">
        <v>0</v>
      </c>
      <c r="AE462" s="102">
        <v>0</v>
      </c>
      <c r="AF462" s="77"/>
      <c r="AG462" s="72"/>
      <c r="AH462" s="72"/>
      <c r="AI462" s="72"/>
      <c r="AJ462" s="73"/>
      <c r="AK462" s="77">
        <f t="shared" si="68"/>
        <v>110039.8</v>
      </c>
      <c r="AL462" s="72">
        <f t="shared" si="68"/>
        <v>110039.8</v>
      </c>
      <c r="AM462" s="72">
        <f t="shared" si="68"/>
        <v>0</v>
      </c>
      <c r="AN462" s="72">
        <f t="shared" si="68"/>
        <v>0</v>
      </c>
      <c r="AO462" s="73">
        <f t="shared" si="68"/>
        <v>0</v>
      </c>
    </row>
    <row r="463" spans="1:41" s="57" customFormat="1" ht="13.5" customHeight="1">
      <c r="A463" s="58" t="s">
        <v>207</v>
      </c>
      <c r="B463" s="59">
        <v>10</v>
      </c>
      <c r="C463" s="59">
        <v>13</v>
      </c>
      <c r="D463" s="59" t="s">
        <v>24</v>
      </c>
      <c r="E463" s="59" t="s">
        <v>23</v>
      </c>
      <c r="F463" s="59" t="s">
        <v>24</v>
      </c>
      <c r="G463" s="60">
        <v>1083.5</v>
      </c>
      <c r="H463" s="60">
        <v>1083.5</v>
      </c>
      <c r="I463" s="60">
        <v>0</v>
      </c>
      <c r="J463" s="60">
        <v>0</v>
      </c>
      <c r="K463" s="61">
        <v>0</v>
      </c>
      <c r="L463" s="62">
        <v>0</v>
      </c>
      <c r="M463" s="50">
        <v>0</v>
      </c>
      <c r="N463" s="50">
        <v>0</v>
      </c>
      <c r="O463" s="50">
        <v>0</v>
      </c>
      <c r="P463" s="50">
        <v>0</v>
      </c>
      <c r="Q463" s="65">
        <f t="shared" si="65"/>
        <v>1083.5</v>
      </c>
      <c r="R463" s="60">
        <f t="shared" si="65"/>
        <v>1083.5</v>
      </c>
      <c r="S463" s="60">
        <f t="shared" si="65"/>
        <v>0</v>
      </c>
      <c r="T463" s="60">
        <f t="shared" si="65"/>
        <v>0</v>
      </c>
      <c r="U463" s="61">
        <f t="shared" si="65"/>
        <v>0</v>
      </c>
      <c r="V463" s="65">
        <f t="shared" si="67"/>
        <v>18.799999999999955</v>
      </c>
      <c r="W463" s="60">
        <f t="shared" si="67"/>
        <v>18.799999999999955</v>
      </c>
      <c r="X463" s="60">
        <f t="shared" si="67"/>
        <v>0</v>
      </c>
      <c r="Y463" s="60">
        <f t="shared" si="67"/>
        <v>0</v>
      </c>
      <c r="Z463" s="61">
        <f t="shared" si="67"/>
        <v>0</v>
      </c>
      <c r="AA463" s="65">
        <v>1102.3</v>
      </c>
      <c r="AB463" s="60">
        <v>1102.3</v>
      </c>
      <c r="AC463" s="60">
        <v>0</v>
      </c>
      <c r="AD463" s="60">
        <v>0</v>
      </c>
      <c r="AE463" s="97">
        <v>0</v>
      </c>
      <c r="AF463" s="65"/>
      <c r="AG463" s="60"/>
      <c r="AH463" s="60"/>
      <c r="AI463" s="60"/>
      <c r="AJ463" s="61"/>
      <c r="AK463" s="65">
        <f t="shared" si="68"/>
        <v>1102.3</v>
      </c>
      <c r="AL463" s="60">
        <f t="shared" si="68"/>
        <v>1102.3</v>
      </c>
      <c r="AM463" s="60">
        <f t="shared" si="68"/>
        <v>0</v>
      </c>
      <c r="AN463" s="60">
        <f t="shared" si="68"/>
        <v>0</v>
      </c>
      <c r="AO463" s="61">
        <f t="shared" si="68"/>
        <v>0</v>
      </c>
    </row>
    <row r="464" spans="1:41" ht="13.5" customHeight="1">
      <c r="A464" s="70" t="s">
        <v>125</v>
      </c>
      <c r="B464" s="71">
        <v>10</v>
      </c>
      <c r="C464" s="71">
        <v>13</v>
      </c>
      <c r="D464" s="71">
        <v>90</v>
      </c>
      <c r="E464" s="71" t="s">
        <v>23</v>
      </c>
      <c r="F464" s="71" t="s">
        <v>24</v>
      </c>
      <c r="G464" s="72">
        <v>1083.5</v>
      </c>
      <c r="H464" s="72">
        <v>1083.5</v>
      </c>
      <c r="I464" s="72">
        <v>0</v>
      </c>
      <c r="J464" s="72">
        <v>0</v>
      </c>
      <c r="K464" s="73">
        <v>0</v>
      </c>
      <c r="L464" s="62">
        <v>0</v>
      </c>
      <c r="M464" s="63">
        <v>0</v>
      </c>
      <c r="N464" s="63">
        <v>0</v>
      </c>
      <c r="O464" s="63">
        <v>0</v>
      </c>
      <c r="P464" s="63">
        <v>0</v>
      </c>
      <c r="Q464" s="77">
        <f t="shared" si="65"/>
        <v>1083.5</v>
      </c>
      <c r="R464" s="72">
        <f t="shared" si="65"/>
        <v>1083.5</v>
      </c>
      <c r="S464" s="72">
        <f t="shared" si="65"/>
        <v>0</v>
      </c>
      <c r="T464" s="72">
        <f t="shared" si="65"/>
        <v>0</v>
      </c>
      <c r="U464" s="73">
        <f t="shared" si="65"/>
        <v>0</v>
      </c>
      <c r="V464" s="77">
        <f t="shared" si="67"/>
        <v>18.799999999999955</v>
      </c>
      <c r="W464" s="72">
        <f t="shared" si="67"/>
        <v>18.799999999999955</v>
      </c>
      <c r="X464" s="72">
        <f t="shared" si="67"/>
        <v>0</v>
      </c>
      <c r="Y464" s="72">
        <f t="shared" si="67"/>
        <v>0</v>
      </c>
      <c r="Z464" s="73">
        <f t="shared" si="67"/>
        <v>0</v>
      </c>
      <c r="AA464" s="77">
        <v>1102.3</v>
      </c>
      <c r="AB464" s="72">
        <v>1102.3</v>
      </c>
      <c r="AC464" s="72">
        <v>0</v>
      </c>
      <c r="AD464" s="72">
        <v>0</v>
      </c>
      <c r="AE464" s="102">
        <v>0</v>
      </c>
      <c r="AF464" s="77"/>
      <c r="AG464" s="72"/>
      <c r="AH464" s="72"/>
      <c r="AI464" s="72"/>
      <c r="AJ464" s="73"/>
      <c r="AK464" s="77">
        <f t="shared" si="68"/>
        <v>1102.3</v>
      </c>
      <c r="AL464" s="72">
        <f t="shared" si="68"/>
        <v>1102.3</v>
      </c>
      <c r="AM464" s="72">
        <f t="shared" si="68"/>
        <v>0</v>
      </c>
      <c r="AN464" s="72">
        <f t="shared" si="68"/>
        <v>0</v>
      </c>
      <c r="AO464" s="73">
        <f t="shared" si="68"/>
        <v>0</v>
      </c>
    </row>
    <row r="465" spans="1:41" ht="25.5">
      <c r="A465" s="70" t="s">
        <v>208</v>
      </c>
      <c r="B465" s="71">
        <v>10</v>
      </c>
      <c r="C465" s="71">
        <v>13</v>
      </c>
      <c r="D465" s="71">
        <v>90</v>
      </c>
      <c r="E465" s="71">
        <v>18</v>
      </c>
      <c r="F465" s="71" t="s">
        <v>24</v>
      </c>
      <c r="G465" s="72">
        <v>1083.5</v>
      </c>
      <c r="H465" s="72">
        <v>1083.5</v>
      </c>
      <c r="I465" s="72">
        <v>0</v>
      </c>
      <c r="J465" s="72">
        <v>0</v>
      </c>
      <c r="K465" s="73">
        <v>0</v>
      </c>
      <c r="L465" s="62">
        <v>0</v>
      </c>
      <c r="M465" s="63"/>
      <c r="N465" s="63"/>
      <c r="O465" s="63"/>
      <c r="P465" s="64"/>
      <c r="Q465" s="77">
        <f t="shared" si="65"/>
        <v>1083.5</v>
      </c>
      <c r="R465" s="72">
        <f t="shared" si="65"/>
        <v>1083.5</v>
      </c>
      <c r="S465" s="72">
        <f t="shared" si="65"/>
        <v>0</v>
      </c>
      <c r="T465" s="72">
        <f t="shared" si="65"/>
        <v>0</v>
      </c>
      <c r="U465" s="73">
        <f t="shared" si="65"/>
        <v>0</v>
      </c>
      <c r="V465" s="77">
        <f t="shared" si="67"/>
        <v>18.799999999999955</v>
      </c>
      <c r="W465" s="72">
        <f t="shared" si="67"/>
        <v>18.799999999999955</v>
      </c>
      <c r="X465" s="72">
        <f t="shared" si="67"/>
        <v>0</v>
      </c>
      <c r="Y465" s="72">
        <f t="shared" si="67"/>
        <v>0</v>
      </c>
      <c r="Z465" s="73">
        <f t="shared" si="67"/>
        <v>0</v>
      </c>
      <c r="AA465" s="77">
        <v>1102.3</v>
      </c>
      <c r="AB465" s="72">
        <v>1102.3</v>
      </c>
      <c r="AC465" s="72">
        <v>0</v>
      </c>
      <c r="AD465" s="72">
        <v>0</v>
      </c>
      <c r="AE465" s="102">
        <v>0</v>
      </c>
      <c r="AF465" s="77"/>
      <c r="AG465" s="72"/>
      <c r="AH465" s="72"/>
      <c r="AI465" s="72"/>
      <c r="AJ465" s="73"/>
      <c r="AK465" s="77">
        <f t="shared" si="68"/>
        <v>1102.3</v>
      </c>
      <c r="AL465" s="72">
        <f t="shared" si="68"/>
        <v>1102.3</v>
      </c>
      <c r="AM465" s="72">
        <f t="shared" si="68"/>
        <v>0</v>
      </c>
      <c r="AN465" s="72">
        <f t="shared" si="68"/>
        <v>0</v>
      </c>
      <c r="AO465" s="73">
        <f t="shared" si="68"/>
        <v>0</v>
      </c>
    </row>
    <row r="466" spans="1:41" s="57" customFormat="1" ht="38.25">
      <c r="A466" s="58" t="s">
        <v>209</v>
      </c>
      <c r="B466" s="59">
        <v>10</v>
      </c>
      <c r="C466" s="59">
        <v>24</v>
      </c>
      <c r="D466" s="59" t="s">
        <v>24</v>
      </c>
      <c r="E466" s="59" t="s">
        <v>23</v>
      </c>
      <c r="F466" s="59" t="s">
        <v>24</v>
      </c>
      <c r="G466" s="60">
        <v>26.5</v>
      </c>
      <c r="H466" s="60">
        <v>26.5</v>
      </c>
      <c r="I466" s="60">
        <v>0</v>
      </c>
      <c r="J466" s="60">
        <v>0</v>
      </c>
      <c r="K466" s="61">
        <v>0</v>
      </c>
      <c r="L466" s="62">
        <v>0</v>
      </c>
      <c r="M466" s="50">
        <v>0</v>
      </c>
      <c r="N466" s="50">
        <v>0</v>
      </c>
      <c r="O466" s="50">
        <v>0</v>
      </c>
      <c r="P466" s="50">
        <v>0</v>
      </c>
      <c r="Q466" s="65">
        <f t="shared" si="65"/>
        <v>26.5</v>
      </c>
      <c r="R466" s="60">
        <f t="shared" si="65"/>
        <v>26.5</v>
      </c>
      <c r="S466" s="60">
        <f t="shared" si="65"/>
        <v>0</v>
      </c>
      <c r="T466" s="60">
        <f t="shared" si="65"/>
        <v>0</v>
      </c>
      <c r="U466" s="61">
        <f t="shared" si="65"/>
        <v>0</v>
      </c>
      <c r="V466" s="65">
        <f t="shared" si="67"/>
        <v>0</v>
      </c>
      <c r="W466" s="60">
        <f t="shared" si="67"/>
        <v>0</v>
      </c>
      <c r="X466" s="60">
        <f t="shared" si="67"/>
        <v>0</v>
      </c>
      <c r="Y466" s="60">
        <f t="shared" si="67"/>
        <v>0</v>
      </c>
      <c r="Z466" s="61">
        <f t="shared" si="67"/>
        <v>0</v>
      </c>
      <c r="AA466" s="65">
        <v>26.5</v>
      </c>
      <c r="AB466" s="60">
        <v>26.5</v>
      </c>
      <c r="AC466" s="60">
        <v>0</v>
      </c>
      <c r="AD466" s="60">
        <v>0</v>
      </c>
      <c r="AE466" s="97">
        <v>0</v>
      </c>
      <c r="AF466" s="65"/>
      <c r="AG466" s="60"/>
      <c r="AH466" s="60"/>
      <c r="AI466" s="60"/>
      <c r="AJ466" s="61"/>
      <c r="AK466" s="65">
        <f t="shared" si="68"/>
        <v>26.5</v>
      </c>
      <c r="AL466" s="60">
        <f t="shared" si="68"/>
        <v>26.5</v>
      </c>
      <c r="AM466" s="60">
        <f t="shared" si="68"/>
        <v>0</v>
      </c>
      <c r="AN466" s="60">
        <f t="shared" si="68"/>
        <v>0</v>
      </c>
      <c r="AO466" s="61">
        <f t="shared" si="68"/>
        <v>0</v>
      </c>
    </row>
    <row r="467" spans="1:41" ht="13.5" customHeight="1">
      <c r="A467" s="70" t="s">
        <v>125</v>
      </c>
      <c r="B467" s="71">
        <v>10</v>
      </c>
      <c r="C467" s="71">
        <v>24</v>
      </c>
      <c r="D467" s="71">
        <v>90</v>
      </c>
      <c r="E467" s="71" t="s">
        <v>23</v>
      </c>
      <c r="F467" s="71" t="s">
        <v>24</v>
      </c>
      <c r="G467" s="72">
        <v>26.5</v>
      </c>
      <c r="H467" s="72">
        <v>26.5</v>
      </c>
      <c r="I467" s="72">
        <v>0</v>
      </c>
      <c r="J467" s="72">
        <v>0</v>
      </c>
      <c r="K467" s="73">
        <v>0</v>
      </c>
      <c r="L467" s="62">
        <v>0</v>
      </c>
      <c r="M467" s="63">
        <v>0</v>
      </c>
      <c r="N467" s="63">
        <v>0</v>
      </c>
      <c r="O467" s="63">
        <v>0</v>
      </c>
      <c r="P467" s="63">
        <v>0</v>
      </c>
      <c r="Q467" s="77">
        <f t="shared" si="65"/>
        <v>26.5</v>
      </c>
      <c r="R467" s="72">
        <f t="shared" si="65"/>
        <v>26.5</v>
      </c>
      <c r="S467" s="72">
        <f t="shared" si="65"/>
        <v>0</v>
      </c>
      <c r="T467" s="72">
        <f t="shared" si="65"/>
        <v>0</v>
      </c>
      <c r="U467" s="73">
        <f t="shared" si="65"/>
        <v>0</v>
      </c>
      <c r="V467" s="77">
        <f t="shared" si="67"/>
        <v>0</v>
      </c>
      <c r="W467" s="72">
        <f t="shared" si="67"/>
        <v>0</v>
      </c>
      <c r="X467" s="72">
        <f t="shared" si="67"/>
        <v>0</v>
      </c>
      <c r="Y467" s="72">
        <f t="shared" si="67"/>
        <v>0</v>
      </c>
      <c r="Z467" s="73">
        <f t="shared" si="67"/>
        <v>0</v>
      </c>
      <c r="AA467" s="77">
        <v>26.5</v>
      </c>
      <c r="AB467" s="72">
        <v>26.5</v>
      </c>
      <c r="AC467" s="72">
        <v>0</v>
      </c>
      <c r="AD467" s="72">
        <v>0</v>
      </c>
      <c r="AE467" s="102">
        <v>0</v>
      </c>
      <c r="AF467" s="77"/>
      <c r="AG467" s="72"/>
      <c r="AH467" s="72"/>
      <c r="AI467" s="72"/>
      <c r="AJ467" s="73"/>
      <c r="AK467" s="77">
        <f t="shared" si="68"/>
        <v>26.5</v>
      </c>
      <c r="AL467" s="72">
        <f t="shared" si="68"/>
        <v>26.5</v>
      </c>
      <c r="AM467" s="72">
        <f t="shared" si="68"/>
        <v>0</v>
      </c>
      <c r="AN467" s="72">
        <f t="shared" si="68"/>
        <v>0</v>
      </c>
      <c r="AO467" s="73">
        <f t="shared" si="68"/>
        <v>0</v>
      </c>
    </row>
    <row r="468" spans="1:41" ht="13.5" customHeight="1">
      <c r="A468" s="70" t="s">
        <v>210</v>
      </c>
      <c r="B468" s="71">
        <v>10</v>
      </c>
      <c r="C468" s="71">
        <v>24</v>
      </c>
      <c r="D468" s="71">
        <v>90</v>
      </c>
      <c r="E468" s="71">
        <v>11</v>
      </c>
      <c r="F468" s="71" t="s">
        <v>24</v>
      </c>
      <c r="G468" s="72">
        <v>26.5</v>
      </c>
      <c r="H468" s="72">
        <v>26.5</v>
      </c>
      <c r="I468" s="72">
        <v>0</v>
      </c>
      <c r="J468" s="72">
        <v>0</v>
      </c>
      <c r="K468" s="73">
        <v>0</v>
      </c>
      <c r="L468" s="62">
        <v>0</v>
      </c>
      <c r="M468" s="63"/>
      <c r="N468" s="63"/>
      <c r="O468" s="63"/>
      <c r="P468" s="64"/>
      <c r="Q468" s="77">
        <f t="shared" si="65"/>
        <v>26.5</v>
      </c>
      <c r="R468" s="72">
        <f t="shared" si="65"/>
        <v>26.5</v>
      </c>
      <c r="S468" s="72">
        <f t="shared" si="65"/>
        <v>0</v>
      </c>
      <c r="T468" s="72">
        <f t="shared" si="65"/>
        <v>0</v>
      </c>
      <c r="U468" s="73">
        <f t="shared" si="65"/>
        <v>0</v>
      </c>
      <c r="V468" s="77">
        <f t="shared" si="67"/>
        <v>0</v>
      </c>
      <c r="W468" s="72">
        <f t="shared" si="67"/>
        <v>0</v>
      </c>
      <c r="X468" s="72">
        <f t="shared" si="67"/>
        <v>0</v>
      </c>
      <c r="Y468" s="72">
        <f t="shared" si="67"/>
        <v>0</v>
      </c>
      <c r="Z468" s="73">
        <f t="shared" si="67"/>
        <v>0</v>
      </c>
      <c r="AA468" s="77">
        <v>26.5</v>
      </c>
      <c r="AB468" s="72">
        <v>26.5</v>
      </c>
      <c r="AC468" s="72">
        <v>0</v>
      </c>
      <c r="AD468" s="72">
        <v>0</v>
      </c>
      <c r="AE468" s="102">
        <v>0</v>
      </c>
      <c r="AF468" s="77"/>
      <c r="AG468" s="72"/>
      <c r="AH468" s="72"/>
      <c r="AI468" s="72"/>
      <c r="AJ468" s="73"/>
      <c r="AK468" s="77">
        <f t="shared" si="68"/>
        <v>26.5</v>
      </c>
      <c r="AL468" s="72">
        <f t="shared" si="68"/>
        <v>26.5</v>
      </c>
      <c r="AM468" s="72">
        <f t="shared" si="68"/>
        <v>0</v>
      </c>
      <c r="AN468" s="72">
        <f t="shared" si="68"/>
        <v>0</v>
      </c>
      <c r="AO468" s="73">
        <f t="shared" si="68"/>
        <v>0</v>
      </c>
    </row>
    <row r="469" spans="1:41">
      <c r="A469" s="93" t="s">
        <v>211</v>
      </c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  <c r="AA469" s="95"/>
      <c r="AB469" s="95"/>
      <c r="AC469" s="95"/>
      <c r="AD469" s="95"/>
      <c r="AE469" s="95"/>
      <c r="AF469" s="95"/>
      <c r="AG469" s="95"/>
      <c r="AH469" s="95"/>
      <c r="AI469" s="95"/>
      <c r="AJ469" s="95"/>
      <c r="AK469" s="95"/>
      <c r="AL469" s="95"/>
      <c r="AM469" s="95"/>
      <c r="AN469" s="95"/>
      <c r="AO469" s="96"/>
    </row>
    <row r="470" spans="1:41" s="57" customFormat="1" ht="13.5" customHeight="1">
      <c r="A470" s="58" t="s">
        <v>22</v>
      </c>
      <c r="B470" s="59" t="s">
        <v>23</v>
      </c>
      <c r="C470" s="59" t="s">
        <v>23</v>
      </c>
      <c r="D470" s="59" t="s">
        <v>24</v>
      </c>
      <c r="E470" s="59" t="s">
        <v>23</v>
      </c>
      <c r="F470" s="59" t="s">
        <v>24</v>
      </c>
      <c r="G470" s="60">
        <v>600007.1</v>
      </c>
      <c r="H470" s="60">
        <v>574513.1</v>
      </c>
      <c r="I470" s="60">
        <v>25494</v>
      </c>
      <c r="J470" s="60">
        <v>0</v>
      </c>
      <c r="K470" s="61">
        <v>0</v>
      </c>
      <c r="L470" s="120"/>
      <c r="M470" s="121"/>
      <c r="N470" s="121"/>
      <c r="O470" s="121"/>
      <c r="P470" s="234"/>
      <c r="Q470" s="65">
        <f t="shared" si="65"/>
        <v>600007.1</v>
      </c>
      <c r="R470" s="60">
        <f t="shared" si="65"/>
        <v>574513.1</v>
      </c>
      <c r="S470" s="60">
        <f t="shared" si="65"/>
        <v>25494</v>
      </c>
      <c r="T470" s="60">
        <f t="shared" si="65"/>
        <v>0</v>
      </c>
      <c r="U470" s="61">
        <f t="shared" si="65"/>
        <v>0</v>
      </c>
      <c r="V470" s="65">
        <f>AA470-Q470</f>
        <v>18905.70000000007</v>
      </c>
      <c r="W470" s="60">
        <f t="shared" ref="W470:Z485" si="69">AB470-R470</f>
        <v>13258.099999999977</v>
      </c>
      <c r="X470" s="60">
        <f t="shared" si="69"/>
        <v>5647.5999999999985</v>
      </c>
      <c r="Y470" s="60">
        <f t="shared" si="69"/>
        <v>0</v>
      </c>
      <c r="Z470" s="61">
        <f t="shared" si="69"/>
        <v>0</v>
      </c>
      <c r="AA470" s="235">
        <v>618912.80000000005</v>
      </c>
      <c r="AB470" s="236">
        <v>587771.19999999995</v>
      </c>
      <c r="AC470" s="236">
        <v>31141.599999999999</v>
      </c>
      <c r="AD470" s="236">
        <v>0</v>
      </c>
      <c r="AE470" s="237">
        <v>0</v>
      </c>
      <c r="AF470" s="65">
        <v>648.29999999999995</v>
      </c>
      <c r="AG470" s="60">
        <v>648.29999999999995</v>
      </c>
      <c r="AH470" s="236"/>
      <c r="AI470" s="236"/>
      <c r="AJ470" s="238"/>
      <c r="AK470" s="235">
        <f t="shared" si="68"/>
        <v>619561.10000000009</v>
      </c>
      <c r="AL470" s="236">
        <f t="shared" si="68"/>
        <v>588419.5</v>
      </c>
      <c r="AM470" s="236">
        <f t="shared" si="68"/>
        <v>31141.599999999999</v>
      </c>
      <c r="AN470" s="236">
        <f t="shared" si="68"/>
        <v>0</v>
      </c>
      <c r="AO470" s="238">
        <f t="shared" si="68"/>
        <v>0</v>
      </c>
    </row>
    <row r="471" spans="1:41" ht="13.5" customHeight="1">
      <c r="A471" s="70" t="s">
        <v>26</v>
      </c>
      <c r="B471" s="71" t="s">
        <v>23</v>
      </c>
      <c r="C471" s="71" t="s">
        <v>23</v>
      </c>
      <c r="D471" s="71" t="s">
        <v>24</v>
      </c>
      <c r="E471" s="71" t="s">
        <v>23</v>
      </c>
      <c r="F471" s="71">
        <v>100</v>
      </c>
      <c r="G471" s="72">
        <v>583295.30000000005</v>
      </c>
      <c r="H471" s="72">
        <v>560457.1</v>
      </c>
      <c r="I471" s="72">
        <v>22838.2</v>
      </c>
      <c r="J471" s="72">
        <v>0</v>
      </c>
      <c r="K471" s="73">
        <v>0</v>
      </c>
      <c r="L471" s="113">
        <v>4000</v>
      </c>
      <c r="M471" s="114">
        <v>4000</v>
      </c>
      <c r="N471" s="119"/>
      <c r="O471" s="119"/>
      <c r="P471" s="239"/>
      <c r="Q471" s="77">
        <f t="shared" si="65"/>
        <v>587295.30000000005</v>
      </c>
      <c r="R471" s="72">
        <f t="shared" si="65"/>
        <v>564457.1</v>
      </c>
      <c r="S471" s="72">
        <f t="shared" si="65"/>
        <v>22838.2</v>
      </c>
      <c r="T471" s="72">
        <f t="shared" si="65"/>
        <v>0</v>
      </c>
      <c r="U471" s="73">
        <f t="shared" si="65"/>
        <v>0</v>
      </c>
      <c r="V471" s="77">
        <f t="shared" ref="V471:Z498" si="70">AA471-Q471</f>
        <v>6797.1999999999534</v>
      </c>
      <c r="W471" s="72">
        <f t="shared" si="69"/>
        <v>2149.5999999999767</v>
      </c>
      <c r="X471" s="72">
        <f t="shared" si="69"/>
        <v>4647.5999999999985</v>
      </c>
      <c r="Y471" s="72">
        <f t="shared" si="69"/>
        <v>0</v>
      </c>
      <c r="Z471" s="73">
        <f t="shared" si="69"/>
        <v>0</v>
      </c>
      <c r="AA471" s="240">
        <v>594092.5</v>
      </c>
      <c r="AB471" s="241">
        <v>566606.69999999995</v>
      </c>
      <c r="AC471" s="241">
        <v>27485.8</v>
      </c>
      <c r="AD471" s="241">
        <v>0</v>
      </c>
      <c r="AE471" s="242">
        <v>0</v>
      </c>
      <c r="AF471" s="77">
        <v>648.29999999999995</v>
      </c>
      <c r="AG471" s="72">
        <v>648.29999999999995</v>
      </c>
      <c r="AH471" s="241"/>
      <c r="AI471" s="241"/>
      <c r="AJ471" s="243"/>
      <c r="AK471" s="240">
        <f t="shared" si="68"/>
        <v>594740.80000000005</v>
      </c>
      <c r="AL471" s="241">
        <f t="shared" si="68"/>
        <v>567255</v>
      </c>
      <c r="AM471" s="241">
        <f t="shared" si="68"/>
        <v>27485.8</v>
      </c>
      <c r="AN471" s="241">
        <f t="shared" si="68"/>
        <v>0</v>
      </c>
      <c r="AO471" s="243">
        <f t="shared" si="68"/>
        <v>0</v>
      </c>
    </row>
    <row r="472" spans="1:41" s="82" customFormat="1" ht="13.5" customHeight="1">
      <c r="A472" s="83" t="s">
        <v>27</v>
      </c>
      <c r="B472" s="84" t="s">
        <v>23</v>
      </c>
      <c r="C472" s="84" t="s">
        <v>23</v>
      </c>
      <c r="D472" s="84" t="s">
        <v>24</v>
      </c>
      <c r="E472" s="84" t="s">
        <v>23</v>
      </c>
      <c r="F472" s="85" t="s">
        <v>28</v>
      </c>
      <c r="G472" s="86">
        <v>225372.5</v>
      </c>
      <c r="H472" s="86">
        <v>220764.79999999999</v>
      </c>
      <c r="I472" s="86">
        <v>4607.7</v>
      </c>
      <c r="J472" s="86">
        <v>0</v>
      </c>
      <c r="K472" s="87">
        <v>0</v>
      </c>
      <c r="L472" s="244"/>
      <c r="M472" s="245"/>
      <c r="N472" s="208"/>
      <c r="O472" s="208"/>
      <c r="P472" s="246"/>
      <c r="Q472" s="88">
        <f t="shared" si="65"/>
        <v>225372.5</v>
      </c>
      <c r="R472" s="86">
        <f t="shared" si="65"/>
        <v>220764.79999999999</v>
      </c>
      <c r="S472" s="86">
        <f t="shared" si="65"/>
        <v>4607.7</v>
      </c>
      <c r="T472" s="86">
        <f t="shared" si="65"/>
        <v>0</v>
      </c>
      <c r="U472" s="87">
        <f t="shared" si="65"/>
        <v>0</v>
      </c>
      <c r="V472" s="88">
        <f t="shared" si="70"/>
        <v>8258.1000000000058</v>
      </c>
      <c r="W472" s="86">
        <f t="shared" si="69"/>
        <v>8258.1000000000058</v>
      </c>
      <c r="X472" s="86">
        <f t="shared" si="69"/>
        <v>0</v>
      </c>
      <c r="Y472" s="86">
        <f t="shared" si="69"/>
        <v>0</v>
      </c>
      <c r="Z472" s="87">
        <f t="shared" si="69"/>
        <v>0</v>
      </c>
      <c r="AA472" s="240">
        <v>233630.6</v>
      </c>
      <c r="AB472" s="241">
        <v>229022.9</v>
      </c>
      <c r="AC472" s="241">
        <v>4607.7</v>
      </c>
      <c r="AD472" s="241">
        <v>0</v>
      </c>
      <c r="AE472" s="242">
        <v>0</v>
      </c>
      <c r="AF472" s="65">
        <f t="shared" ref="AF472:AF491" si="71">AG472+AH472+AI472+AJ472</f>
        <v>0</v>
      </c>
      <c r="AG472" s="60"/>
      <c r="AH472" s="241"/>
      <c r="AI472" s="241"/>
      <c r="AJ472" s="243"/>
      <c r="AK472" s="240">
        <f t="shared" si="68"/>
        <v>233630.6</v>
      </c>
      <c r="AL472" s="241">
        <f t="shared" si="68"/>
        <v>229022.9</v>
      </c>
      <c r="AM472" s="241">
        <f t="shared" si="68"/>
        <v>4607.7</v>
      </c>
      <c r="AN472" s="241">
        <f t="shared" si="68"/>
        <v>0</v>
      </c>
      <c r="AO472" s="243">
        <f t="shared" si="68"/>
        <v>0</v>
      </c>
    </row>
    <row r="473" spans="1:41" ht="13.5" customHeight="1">
      <c r="A473" s="70" t="s">
        <v>29</v>
      </c>
      <c r="B473" s="71" t="s">
        <v>23</v>
      </c>
      <c r="C473" s="71" t="s">
        <v>23</v>
      </c>
      <c r="D473" s="71" t="s">
        <v>24</v>
      </c>
      <c r="E473" s="71" t="s">
        <v>23</v>
      </c>
      <c r="F473" s="71">
        <v>200</v>
      </c>
      <c r="G473" s="72">
        <v>16711.8</v>
      </c>
      <c r="H473" s="72">
        <v>14056</v>
      </c>
      <c r="I473" s="72">
        <v>2655.8</v>
      </c>
      <c r="J473" s="72">
        <v>0</v>
      </c>
      <c r="K473" s="73">
        <v>0</v>
      </c>
      <c r="L473" s="113">
        <v>-4000</v>
      </c>
      <c r="M473" s="114">
        <v>-4000</v>
      </c>
      <c r="N473" s="119"/>
      <c r="O473" s="119"/>
      <c r="P473" s="239"/>
      <c r="Q473" s="77">
        <f t="shared" si="65"/>
        <v>12711.8</v>
      </c>
      <c r="R473" s="72">
        <f t="shared" si="65"/>
        <v>10056</v>
      </c>
      <c r="S473" s="72">
        <f t="shared" si="65"/>
        <v>2655.8</v>
      </c>
      <c r="T473" s="72">
        <f t="shared" si="65"/>
        <v>0</v>
      </c>
      <c r="U473" s="73">
        <f t="shared" si="65"/>
        <v>0</v>
      </c>
      <c r="V473" s="77">
        <f t="shared" si="70"/>
        <v>12108.5</v>
      </c>
      <c r="W473" s="72">
        <f t="shared" si="69"/>
        <v>11108.5</v>
      </c>
      <c r="X473" s="72">
        <f t="shared" si="69"/>
        <v>1000</v>
      </c>
      <c r="Y473" s="72">
        <f t="shared" si="69"/>
        <v>0</v>
      </c>
      <c r="Z473" s="73">
        <f t="shared" si="69"/>
        <v>0</v>
      </c>
      <c r="AA473" s="240">
        <v>24820.3</v>
      </c>
      <c r="AB473" s="241">
        <v>21164.5</v>
      </c>
      <c r="AC473" s="241">
        <v>3655.8</v>
      </c>
      <c r="AD473" s="241">
        <v>0</v>
      </c>
      <c r="AE473" s="242">
        <v>0</v>
      </c>
      <c r="AF473" s="77">
        <f t="shared" si="71"/>
        <v>0</v>
      </c>
      <c r="AG473" s="72"/>
      <c r="AH473" s="241"/>
      <c r="AI473" s="241"/>
      <c r="AJ473" s="243"/>
      <c r="AK473" s="240">
        <f t="shared" si="68"/>
        <v>24820.3</v>
      </c>
      <c r="AL473" s="241">
        <f t="shared" si="68"/>
        <v>21164.5</v>
      </c>
      <c r="AM473" s="241">
        <f t="shared" si="68"/>
        <v>3655.8</v>
      </c>
      <c r="AN473" s="241">
        <f t="shared" si="68"/>
        <v>0</v>
      </c>
      <c r="AO473" s="243">
        <f t="shared" si="68"/>
        <v>0</v>
      </c>
    </row>
    <row r="474" spans="1:41" s="82" customFormat="1" ht="13.5" customHeight="1">
      <c r="A474" s="83" t="s">
        <v>66</v>
      </c>
      <c r="B474" s="84" t="s">
        <v>23</v>
      </c>
      <c r="C474" s="84" t="s">
        <v>23</v>
      </c>
      <c r="D474" s="84" t="s">
        <v>24</v>
      </c>
      <c r="E474" s="84" t="s">
        <v>23</v>
      </c>
      <c r="F474" s="84">
        <v>241</v>
      </c>
      <c r="G474" s="86">
        <v>4000</v>
      </c>
      <c r="H474" s="86">
        <v>4000</v>
      </c>
      <c r="I474" s="86">
        <v>0</v>
      </c>
      <c r="J474" s="86">
        <v>0</v>
      </c>
      <c r="K474" s="87">
        <v>0</v>
      </c>
      <c r="L474" s="244">
        <v>-4000</v>
      </c>
      <c r="M474" s="245">
        <v>-4000</v>
      </c>
      <c r="N474" s="208"/>
      <c r="O474" s="208"/>
      <c r="P474" s="246"/>
      <c r="Q474" s="88">
        <f t="shared" ref="Q474:U525" si="72">G474+L474</f>
        <v>0</v>
      </c>
      <c r="R474" s="86">
        <f t="shared" si="72"/>
        <v>0</v>
      </c>
      <c r="S474" s="86">
        <f t="shared" si="72"/>
        <v>0</v>
      </c>
      <c r="T474" s="86">
        <f t="shared" si="72"/>
        <v>0</v>
      </c>
      <c r="U474" s="87">
        <f t="shared" si="72"/>
        <v>0</v>
      </c>
      <c r="V474" s="88">
        <f t="shared" si="70"/>
        <v>0</v>
      </c>
      <c r="W474" s="86">
        <f t="shared" si="69"/>
        <v>0</v>
      </c>
      <c r="X474" s="86">
        <f t="shared" si="69"/>
        <v>0</v>
      </c>
      <c r="Y474" s="86">
        <f t="shared" si="69"/>
        <v>0</v>
      </c>
      <c r="Z474" s="87">
        <f t="shared" si="69"/>
        <v>0</v>
      </c>
      <c r="AA474" s="88">
        <v>0</v>
      </c>
      <c r="AB474" s="86">
        <v>0</v>
      </c>
      <c r="AC474" s="86">
        <v>0</v>
      </c>
      <c r="AD474" s="86">
        <v>0</v>
      </c>
      <c r="AE474" s="103">
        <v>0</v>
      </c>
      <c r="AF474" s="65">
        <f t="shared" si="71"/>
        <v>0</v>
      </c>
      <c r="AG474" s="60"/>
      <c r="AH474" s="86"/>
      <c r="AI474" s="86"/>
      <c r="AJ474" s="87"/>
      <c r="AK474" s="88">
        <f t="shared" si="68"/>
        <v>0</v>
      </c>
      <c r="AL474" s="86">
        <f t="shared" si="68"/>
        <v>0</v>
      </c>
      <c r="AM474" s="86">
        <f t="shared" si="68"/>
        <v>0</v>
      </c>
      <c r="AN474" s="86">
        <f t="shared" si="68"/>
        <v>0</v>
      </c>
      <c r="AO474" s="87">
        <f t="shared" si="68"/>
        <v>0</v>
      </c>
    </row>
    <row r="475" spans="1:41" s="57" customFormat="1" ht="13.5" customHeight="1">
      <c r="A475" s="58" t="s">
        <v>212</v>
      </c>
      <c r="B475" s="59">
        <v>3</v>
      </c>
      <c r="C475" s="59" t="s">
        <v>23</v>
      </c>
      <c r="D475" s="59" t="s">
        <v>24</v>
      </c>
      <c r="E475" s="59" t="s">
        <v>23</v>
      </c>
      <c r="F475" s="59" t="s">
        <v>24</v>
      </c>
      <c r="G475" s="60">
        <v>380287.3</v>
      </c>
      <c r="H475" s="60">
        <v>354793.3</v>
      </c>
      <c r="I475" s="60">
        <v>25494</v>
      </c>
      <c r="J475" s="60">
        <v>0</v>
      </c>
      <c r="K475" s="61">
        <v>0</v>
      </c>
      <c r="L475" s="120"/>
      <c r="M475" s="121"/>
      <c r="N475" s="121"/>
      <c r="O475" s="121"/>
      <c r="P475" s="234"/>
      <c r="Q475" s="65">
        <f t="shared" si="72"/>
        <v>380287.3</v>
      </c>
      <c r="R475" s="60">
        <f t="shared" si="72"/>
        <v>354793.3</v>
      </c>
      <c r="S475" s="60">
        <f t="shared" si="72"/>
        <v>25494</v>
      </c>
      <c r="T475" s="60">
        <f t="shared" si="72"/>
        <v>0</v>
      </c>
      <c r="U475" s="61">
        <f t="shared" si="72"/>
        <v>0</v>
      </c>
      <c r="V475" s="65">
        <f t="shared" si="70"/>
        <v>18905.700000000012</v>
      </c>
      <c r="W475" s="60">
        <f t="shared" si="69"/>
        <v>13258.100000000035</v>
      </c>
      <c r="X475" s="60">
        <f t="shared" si="69"/>
        <v>5647.5999999999985</v>
      </c>
      <c r="Y475" s="60">
        <f t="shared" si="69"/>
        <v>0</v>
      </c>
      <c r="Z475" s="61">
        <f t="shared" si="69"/>
        <v>0</v>
      </c>
      <c r="AA475" s="247">
        <v>399193</v>
      </c>
      <c r="AB475" s="248">
        <v>368051.4</v>
      </c>
      <c r="AC475" s="248">
        <v>31141.599999999999</v>
      </c>
      <c r="AD475" s="60">
        <v>0</v>
      </c>
      <c r="AE475" s="97">
        <v>0</v>
      </c>
      <c r="AF475" s="65">
        <v>4200</v>
      </c>
      <c r="AG475" s="60">
        <v>4200</v>
      </c>
      <c r="AH475" s="60"/>
      <c r="AI475" s="60"/>
      <c r="AJ475" s="61"/>
      <c r="AK475" s="247">
        <f t="shared" si="68"/>
        <v>403393</v>
      </c>
      <c r="AL475" s="248">
        <f t="shared" si="68"/>
        <v>372251.4</v>
      </c>
      <c r="AM475" s="248">
        <f t="shared" si="68"/>
        <v>31141.599999999999</v>
      </c>
      <c r="AN475" s="60">
        <f t="shared" si="68"/>
        <v>0</v>
      </c>
      <c r="AO475" s="61">
        <f t="shared" si="68"/>
        <v>0</v>
      </c>
    </row>
    <row r="476" spans="1:41" ht="13.5" customHeight="1">
      <c r="A476" s="70" t="s">
        <v>26</v>
      </c>
      <c r="B476" s="71">
        <v>3</v>
      </c>
      <c r="C476" s="71" t="s">
        <v>23</v>
      </c>
      <c r="D476" s="71" t="s">
        <v>24</v>
      </c>
      <c r="E476" s="71" t="s">
        <v>23</v>
      </c>
      <c r="F476" s="71">
        <v>100</v>
      </c>
      <c r="G476" s="72">
        <v>363575.5</v>
      </c>
      <c r="H476" s="72">
        <v>340737.3</v>
      </c>
      <c r="I476" s="72">
        <v>22838.2</v>
      </c>
      <c r="J476" s="72">
        <v>0</v>
      </c>
      <c r="K476" s="73">
        <v>0</v>
      </c>
      <c r="L476" s="113">
        <v>4000</v>
      </c>
      <c r="M476" s="114">
        <v>4000</v>
      </c>
      <c r="N476" s="119"/>
      <c r="O476" s="119"/>
      <c r="P476" s="239"/>
      <c r="Q476" s="77">
        <f t="shared" si="72"/>
        <v>367575.5</v>
      </c>
      <c r="R476" s="72">
        <f t="shared" si="72"/>
        <v>344737.3</v>
      </c>
      <c r="S476" s="72">
        <f t="shared" si="72"/>
        <v>22838.2</v>
      </c>
      <c r="T476" s="72">
        <f t="shared" si="72"/>
        <v>0</v>
      </c>
      <c r="U476" s="73">
        <f t="shared" si="72"/>
        <v>0</v>
      </c>
      <c r="V476" s="77">
        <f t="shared" si="70"/>
        <v>6797.2000000000116</v>
      </c>
      <c r="W476" s="72">
        <f t="shared" si="69"/>
        <v>2149.6000000000349</v>
      </c>
      <c r="X476" s="72">
        <f t="shared" si="69"/>
        <v>4647.5999999999985</v>
      </c>
      <c r="Y476" s="72">
        <f t="shared" si="69"/>
        <v>0</v>
      </c>
      <c r="Z476" s="73">
        <f t="shared" si="69"/>
        <v>0</v>
      </c>
      <c r="AA476" s="247">
        <v>374372.7</v>
      </c>
      <c r="AB476" s="248">
        <v>346886.9</v>
      </c>
      <c r="AC476" s="248">
        <v>27485.8</v>
      </c>
      <c r="AD476" s="72">
        <v>0</v>
      </c>
      <c r="AE476" s="102">
        <v>0</v>
      </c>
      <c r="AF476" s="77">
        <v>4200</v>
      </c>
      <c r="AG476" s="72">
        <v>4200</v>
      </c>
      <c r="AH476" s="72"/>
      <c r="AI476" s="72"/>
      <c r="AJ476" s="73"/>
      <c r="AK476" s="247">
        <f t="shared" si="68"/>
        <v>378572.7</v>
      </c>
      <c r="AL476" s="248">
        <f t="shared" si="68"/>
        <v>351086.9</v>
      </c>
      <c r="AM476" s="248">
        <f t="shared" si="68"/>
        <v>27485.8</v>
      </c>
      <c r="AN476" s="72">
        <f t="shared" si="68"/>
        <v>0</v>
      </c>
      <c r="AO476" s="73">
        <f t="shared" si="68"/>
        <v>0</v>
      </c>
    </row>
    <row r="477" spans="1:41" s="82" customFormat="1" ht="13.5" customHeight="1">
      <c r="A477" s="83" t="s">
        <v>27</v>
      </c>
      <c r="B477" s="84">
        <v>3</v>
      </c>
      <c r="C477" s="84" t="s">
        <v>23</v>
      </c>
      <c r="D477" s="84" t="s">
        <v>24</v>
      </c>
      <c r="E477" s="84" t="s">
        <v>23</v>
      </c>
      <c r="F477" s="85" t="s">
        <v>28</v>
      </c>
      <c r="G477" s="86">
        <v>225372.5</v>
      </c>
      <c r="H477" s="86">
        <v>220764.79999999999</v>
      </c>
      <c r="I477" s="86">
        <v>4607.7</v>
      </c>
      <c r="J477" s="86">
        <v>0</v>
      </c>
      <c r="K477" s="87">
        <v>0</v>
      </c>
      <c r="L477" s="244"/>
      <c r="M477" s="245"/>
      <c r="N477" s="208"/>
      <c r="O477" s="208"/>
      <c r="P477" s="246"/>
      <c r="Q477" s="88">
        <f t="shared" si="72"/>
        <v>225372.5</v>
      </c>
      <c r="R477" s="86">
        <f t="shared" si="72"/>
        <v>220764.79999999999</v>
      </c>
      <c r="S477" s="86">
        <f t="shared" si="72"/>
        <v>4607.7</v>
      </c>
      <c r="T477" s="86">
        <f t="shared" si="72"/>
        <v>0</v>
      </c>
      <c r="U477" s="87">
        <f t="shared" si="72"/>
        <v>0</v>
      </c>
      <c r="V477" s="88">
        <f t="shared" si="70"/>
        <v>8258.1000000000058</v>
      </c>
      <c r="W477" s="86">
        <f t="shared" si="69"/>
        <v>8258.1000000000058</v>
      </c>
      <c r="X477" s="86">
        <f t="shared" si="69"/>
        <v>0</v>
      </c>
      <c r="Y477" s="86">
        <f t="shared" si="69"/>
        <v>0</v>
      </c>
      <c r="Z477" s="87">
        <f t="shared" si="69"/>
        <v>0</v>
      </c>
      <c r="AA477" s="247">
        <v>233630.6</v>
      </c>
      <c r="AB477" s="248">
        <v>229022.9</v>
      </c>
      <c r="AC477" s="248">
        <v>4607.7</v>
      </c>
      <c r="AD477" s="86">
        <v>0</v>
      </c>
      <c r="AE477" s="103">
        <v>0</v>
      </c>
      <c r="AF477" s="77">
        <v>0</v>
      </c>
      <c r="AG477" s="60">
        <v>0</v>
      </c>
      <c r="AH477" s="86"/>
      <c r="AI477" s="86"/>
      <c r="AJ477" s="87"/>
      <c r="AK477" s="247">
        <f t="shared" si="68"/>
        <v>233630.6</v>
      </c>
      <c r="AL477" s="248">
        <f t="shared" si="68"/>
        <v>229022.9</v>
      </c>
      <c r="AM477" s="248">
        <f t="shared" si="68"/>
        <v>4607.7</v>
      </c>
      <c r="AN477" s="86">
        <f t="shared" si="68"/>
        <v>0</v>
      </c>
      <c r="AO477" s="87">
        <f t="shared" si="68"/>
        <v>0</v>
      </c>
    </row>
    <row r="478" spans="1:41" ht="13.5" customHeight="1">
      <c r="A478" s="70" t="s">
        <v>29</v>
      </c>
      <c r="B478" s="71">
        <v>3</v>
      </c>
      <c r="C478" s="71" t="s">
        <v>23</v>
      </c>
      <c r="D478" s="71" t="s">
        <v>24</v>
      </c>
      <c r="E478" s="71" t="s">
        <v>23</v>
      </c>
      <c r="F478" s="71">
        <v>200</v>
      </c>
      <c r="G478" s="72">
        <v>16711.8</v>
      </c>
      <c r="H478" s="72">
        <v>14056</v>
      </c>
      <c r="I478" s="72">
        <v>2655.8</v>
      </c>
      <c r="J478" s="72">
        <v>0</v>
      </c>
      <c r="K478" s="73">
        <v>0</v>
      </c>
      <c r="L478" s="113">
        <v>-4000</v>
      </c>
      <c r="M478" s="114">
        <v>-4000</v>
      </c>
      <c r="N478" s="119"/>
      <c r="O478" s="119"/>
      <c r="P478" s="239"/>
      <c r="Q478" s="77">
        <f t="shared" si="72"/>
        <v>12711.8</v>
      </c>
      <c r="R478" s="72">
        <f t="shared" si="72"/>
        <v>10056</v>
      </c>
      <c r="S478" s="72">
        <f t="shared" si="72"/>
        <v>2655.8</v>
      </c>
      <c r="T478" s="72">
        <f t="shared" si="72"/>
        <v>0</v>
      </c>
      <c r="U478" s="73">
        <f t="shared" si="72"/>
        <v>0</v>
      </c>
      <c r="V478" s="77">
        <f t="shared" si="70"/>
        <v>12108.5</v>
      </c>
      <c r="W478" s="72">
        <f t="shared" si="69"/>
        <v>11108.5</v>
      </c>
      <c r="X478" s="72">
        <f t="shared" si="69"/>
        <v>1000</v>
      </c>
      <c r="Y478" s="72">
        <f t="shared" si="69"/>
        <v>0</v>
      </c>
      <c r="Z478" s="73">
        <f t="shared" si="69"/>
        <v>0</v>
      </c>
      <c r="AA478" s="247">
        <v>24820.3</v>
      </c>
      <c r="AB478" s="248">
        <v>21164.5</v>
      </c>
      <c r="AC478" s="248">
        <v>3655.8</v>
      </c>
      <c r="AD478" s="72">
        <v>0</v>
      </c>
      <c r="AE478" s="102">
        <v>0</v>
      </c>
      <c r="AF478" s="77">
        <v>0</v>
      </c>
      <c r="AG478" s="72">
        <v>0</v>
      </c>
      <c r="AH478" s="72"/>
      <c r="AI478" s="72"/>
      <c r="AJ478" s="73"/>
      <c r="AK478" s="247">
        <f t="shared" si="68"/>
        <v>24820.3</v>
      </c>
      <c r="AL478" s="248">
        <f t="shared" si="68"/>
        <v>21164.5</v>
      </c>
      <c r="AM478" s="248">
        <f t="shared" si="68"/>
        <v>3655.8</v>
      </c>
      <c r="AN478" s="72">
        <f t="shared" si="68"/>
        <v>0</v>
      </c>
      <c r="AO478" s="73">
        <f t="shared" si="68"/>
        <v>0</v>
      </c>
    </row>
    <row r="479" spans="1:41" s="82" customFormat="1" ht="13.5" customHeight="1">
      <c r="A479" s="83" t="s">
        <v>66</v>
      </c>
      <c r="B479" s="84">
        <v>3</v>
      </c>
      <c r="C479" s="84" t="s">
        <v>23</v>
      </c>
      <c r="D479" s="84" t="s">
        <v>24</v>
      </c>
      <c r="E479" s="84" t="s">
        <v>23</v>
      </c>
      <c r="F479" s="84">
        <v>241</v>
      </c>
      <c r="G479" s="86">
        <v>4000</v>
      </c>
      <c r="H479" s="86">
        <v>4000</v>
      </c>
      <c r="I479" s="86">
        <v>0</v>
      </c>
      <c r="J479" s="86">
        <v>0</v>
      </c>
      <c r="K479" s="87">
        <v>0</v>
      </c>
      <c r="L479" s="244">
        <v>-4000</v>
      </c>
      <c r="M479" s="245">
        <v>-4000</v>
      </c>
      <c r="N479" s="208"/>
      <c r="O479" s="208"/>
      <c r="P479" s="246"/>
      <c r="Q479" s="88">
        <f t="shared" si="72"/>
        <v>0</v>
      </c>
      <c r="R479" s="86">
        <f t="shared" si="72"/>
        <v>0</v>
      </c>
      <c r="S479" s="86">
        <f t="shared" si="72"/>
        <v>0</v>
      </c>
      <c r="T479" s="86">
        <f t="shared" si="72"/>
        <v>0</v>
      </c>
      <c r="U479" s="87">
        <f t="shared" si="72"/>
        <v>0</v>
      </c>
      <c r="V479" s="88">
        <f t="shared" si="70"/>
        <v>0</v>
      </c>
      <c r="W479" s="86">
        <f t="shared" si="69"/>
        <v>0</v>
      </c>
      <c r="X479" s="86">
        <f t="shared" si="69"/>
        <v>0</v>
      </c>
      <c r="Y479" s="86">
        <f t="shared" si="69"/>
        <v>0</v>
      </c>
      <c r="Z479" s="87">
        <f t="shared" si="69"/>
        <v>0</v>
      </c>
      <c r="AA479" s="88">
        <v>0</v>
      </c>
      <c r="AB479" s="86">
        <v>0</v>
      </c>
      <c r="AC479" s="86">
        <v>0</v>
      </c>
      <c r="AD479" s="86">
        <v>0</v>
      </c>
      <c r="AE479" s="103">
        <v>0</v>
      </c>
      <c r="AF479" s="77">
        <v>0</v>
      </c>
      <c r="AG479" s="72">
        <v>0</v>
      </c>
      <c r="AH479" s="86"/>
      <c r="AI479" s="86"/>
      <c r="AJ479" s="87"/>
      <c r="AK479" s="88">
        <f t="shared" si="68"/>
        <v>0</v>
      </c>
      <c r="AL479" s="86">
        <f t="shared" si="68"/>
        <v>0</v>
      </c>
      <c r="AM479" s="86">
        <f t="shared" si="68"/>
        <v>0</v>
      </c>
      <c r="AN479" s="86">
        <f t="shared" si="68"/>
        <v>0</v>
      </c>
      <c r="AO479" s="87">
        <f t="shared" si="68"/>
        <v>0</v>
      </c>
    </row>
    <row r="480" spans="1:41" s="57" customFormat="1" ht="13.5" customHeight="1">
      <c r="A480" s="58" t="s">
        <v>213</v>
      </c>
      <c r="B480" s="59">
        <v>3</v>
      </c>
      <c r="C480" s="59">
        <v>1</v>
      </c>
      <c r="D480" s="59" t="s">
        <v>24</v>
      </c>
      <c r="E480" s="59" t="s">
        <v>23</v>
      </c>
      <c r="F480" s="59" t="s">
        <v>24</v>
      </c>
      <c r="G480" s="60">
        <v>380287.3</v>
      </c>
      <c r="H480" s="60">
        <v>354793.3</v>
      </c>
      <c r="I480" s="60">
        <v>25494</v>
      </c>
      <c r="J480" s="60">
        <v>0</v>
      </c>
      <c r="K480" s="61">
        <v>0</v>
      </c>
      <c r="L480" s="120"/>
      <c r="M480" s="121"/>
      <c r="N480" s="121"/>
      <c r="O480" s="121"/>
      <c r="P480" s="234"/>
      <c r="Q480" s="65">
        <f t="shared" si="72"/>
        <v>380287.3</v>
      </c>
      <c r="R480" s="60">
        <f t="shared" si="72"/>
        <v>354793.3</v>
      </c>
      <c r="S480" s="60">
        <f t="shared" si="72"/>
        <v>25494</v>
      </c>
      <c r="T480" s="60">
        <f t="shared" si="72"/>
        <v>0</v>
      </c>
      <c r="U480" s="61">
        <f t="shared" si="72"/>
        <v>0</v>
      </c>
      <c r="V480" s="65">
        <f t="shared" si="70"/>
        <v>18905.700000000012</v>
      </c>
      <c r="W480" s="60">
        <f t="shared" si="69"/>
        <v>13258.100000000035</v>
      </c>
      <c r="X480" s="60">
        <f t="shared" si="69"/>
        <v>5647.5999999999985</v>
      </c>
      <c r="Y480" s="60">
        <f t="shared" si="69"/>
        <v>0</v>
      </c>
      <c r="Z480" s="61">
        <f t="shared" si="69"/>
        <v>0</v>
      </c>
      <c r="AA480" s="249">
        <v>399193</v>
      </c>
      <c r="AB480" s="250">
        <v>368051.4</v>
      </c>
      <c r="AC480" s="250">
        <v>31141.599999999999</v>
      </c>
      <c r="AD480" s="60">
        <v>0</v>
      </c>
      <c r="AE480" s="97">
        <v>0</v>
      </c>
      <c r="AF480" s="65">
        <v>4200</v>
      </c>
      <c r="AG480" s="60">
        <v>4200</v>
      </c>
      <c r="AH480" s="60"/>
      <c r="AI480" s="60"/>
      <c r="AJ480" s="61"/>
      <c r="AK480" s="249">
        <f t="shared" si="68"/>
        <v>403393</v>
      </c>
      <c r="AL480" s="250">
        <f t="shared" si="68"/>
        <v>372251.4</v>
      </c>
      <c r="AM480" s="250">
        <f t="shared" si="68"/>
        <v>31141.599999999999</v>
      </c>
      <c r="AN480" s="60">
        <f t="shared" si="68"/>
        <v>0</v>
      </c>
      <c r="AO480" s="61">
        <f t="shared" si="68"/>
        <v>0</v>
      </c>
    </row>
    <row r="481" spans="1:41" ht="13.5" customHeight="1">
      <c r="A481" s="70" t="s">
        <v>212</v>
      </c>
      <c r="B481" s="71">
        <v>3</v>
      </c>
      <c r="C481" s="71">
        <v>1</v>
      </c>
      <c r="D481" s="71">
        <v>31</v>
      </c>
      <c r="E481" s="71" t="s">
        <v>23</v>
      </c>
      <c r="F481" s="71" t="s">
        <v>24</v>
      </c>
      <c r="G481" s="72">
        <v>356322.9</v>
      </c>
      <c r="H481" s="72">
        <v>334652.90000000002</v>
      </c>
      <c r="I481" s="72">
        <v>21670</v>
      </c>
      <c r="J481" s="72">
        <v>0</v>
      </c>
      <c r="K481" s="73">
        <v>0</v>
      </c>
      <c r="L481" s="118"/>
      <c r="M481" s="119"/>
      <c r="N481" s="119"/>
      <c r="O481" s="119"/>
      <c r="P481" s="239"/>
      <c r="Q481" s="77">
        <f t="shared" si="72"/>
        <v>356322.9</v>
      </c>
      <c r="R481" s="72">
        <f t="shared" si="72"/>
        <v>334652.90000000002</v>
      </c>
      <c r="S481" s="72">
        <f t="shared" si="72"/>
        <v>21670</v>
      </c>
      <c r="T481" s="72">
        <f t="shared" si="72"/>
        <v>0</v>
      </c>
      <c r="U481" s="73">
        <f t="shared" si="72"/>
        <v>0</v>
      </c>
      <c r="V481" s="77">
        <f t="shared" si="70"/>
        <v>20247.299999999988</v>
      </c>
      <c r="W481" s="72">
        <f t="shared" si="69"/>
        <v>13271.599999999977</v>
      </c>
      <c r="X481" s="72">
        <f t="shared" si="69"/>
        <v>6975.7000000000007</v>
      </c>
      <c r="Y481" s="72">
        <f t="shared" si="69"/>
        <v>0</v>
      </c>
      <c r="Z481" s="73">
        <f t="shared" si="69"/>
        <v>0</v>
      </c>
      <c r="AA481" s="251">
        <v>376570.2</v>
      </c>
      <c r="AB481" s="252">
        <v>347924.5</v>
      </c>
      <c r="AC481" s="252">
        <v>28645.7</v>
      </c>
      <c r="AD481" s="72">
        <v>0</v>
      </c>
      <c r="AE481" s="102">
        <v>0</v>
      </c>
      <c r="AF481" s="77">
        <v>4200</v>
      </c>
      <c r="AG481" s="72">
        <v>4200</v>
      </c>
      <c r="AH481" s="72"/>
      <c r="AI481" s="72"/>
      <c r="AJ481" s="73"/>
      <c r="AK481" s="251">
        <f t="shared" si="68"/>
        <v>380770.2</v>
      </c>
      <c r="AL481" s="252">
        <f t="shared" si="68"/>
        <v>352124.5</v>
      </c>
      <c r="AM481" s="252">
        <f t="shared" si="68"/>
        <v>28645.7</v>
      </c>
      <c r="AN481" s="72">
        <f t="shared" si="68"/>
        <v>0</v>
      </c>
      <c r="AO481" s="73">
        <f t="shared" si="68"/>
        <v>0</v>
      </c>
    </row>
    <row r="482" spans="1:41" ht="13.5" customHeight="1">
      <c r="A482" s="70" t="s">
        <v>214</v>
      </c>
      <c r="B482" s="71">
        <v>3</v>
      </c>
      <c r="C482" s="71">
        <v>1</v>
      </c>
      <c r="D482" s="71">
        <v>31</v>
      </c>
      <c r="E482" s="71">
        <v>1</v>
      </c>
      <c r="F482" s="71" t="s">
        <v>24</v>
      </c>
      <c r="G482" s="72">
        <v>7597.7</v>
      </c>
      <c r="H482" s="72">
        <v>7597.7</v>
      </c>
      <c r="I482" s="72">
        <v>0</v>
      </c>
      <c r="J482" s="72">
        <v>0</v>
      </c>
      <c r="K482" s="73">
        <v>0</v>
      </c>
      <c r="L482" s="62"/>
      <c r="M482" s="63"/>
      <c r="N482" s="63"/>
      <c r="O482" s="63"/>
      <c r="P482" s="64"/>
      <c r="Q482" s="77">
        <f t="shared" si="72"/>
        <v>7597.7</v>
      </c>
      <c r="R482" s="72">
        <f t="shared" si="72"/>
        <v>7597.7</v>
      </c>
      <c r="S482" s="72">
        <f t="shared" si="72"/>
        <v>0</v>
      </c>
      <c r="T482" s="72">
        <f t="shared" si="72"/>
        <v>0</v>
      </c>
      <c r="U482" s="73">
        <f t="shared" si="72"/>
        <v>0</v>
      </c>
      <c r="V482" s="77">
        <f t="shared" si="70"/>
        <v>1056.4000000000005</v>
      </c>
      <c r="W482" s="72">
        <f t="shared" si="69"/>
        <v>1011.9000000000005</v>
      </c>
      <c r="X482" s="72">
        <f t="shared" si="69"/>
        <v>44.5</v>
      </c>
      <c r="Y482" s="72">
        <f t="shared" si="69"/>
        <v>0</v>
      </c>
      <c r="Z482" s="73">
        <f t="shared" si="69"/>
        <v>0</v>
      </c>
      <c r="AA482" s="251">
        <v>8654.1</v>
      </c>
      <c r="AB482" s="252">
        <v>8609.6</v>
      </c>
      <c r="AC482" s="252">
        <v>44.5</v>
      </c>
      <c r="AD482" s="72">
        <v>0</v>
      </c>
      <c r="AE482" s="102">
        <v>0</v>
      </c>
      <c r="AF482" s="77">
        <f t="shared" si="71"/>
        <v>0</v>
      </c>
      <c r="AG482" s="72"/>
      <c r="AH482" s="72"/>
      <c r="AI482" s="72"/>
      <c r="AJ482" s="73"/>
      <c r="AK482" s="251">
        <f t="shared" si="68"/>
        <v>8654.1</v>
      </c>
      <c r="AL482" s="252">
        <f t="shared" si="68"/>
        <v>8609.6</v>
      </c>
      <c r="AM482" s="252">
        <f t="shared" si="68"/>
        <v>44.5</v>
      </c>
      <c r="AN482" s="72">
        <f t="shared" si="68"/>
        <v>0</v>
      </c>
      <c r="AO482" s="73">
        <f t="shared" si="68"/>
        <v>0</v>
      </c>
    </row>
    <row r="483" spans="1:41" ht="13.5" customHeight="1">
      <c r="A483" s="70" t="s">
        <v>215</v>
      </c>
      <c r="B483" s="71">
        <v>3</v>
      </c>
      <c r="C483" s="71">
        <v>1</v>
      </c>
      <c r="D483" s="71">
        <v>31</v>
      </c>
      <c r="E483" s="71">
        <v>2</v>
      </c>
      <c r="F483" s="71" t="s">
        <v>24</v>
      </c>
      <c r="G483" s="72">
        <v>137261.6</v>
      </c>
      <c r="H483" s="72">
        <v>133556.6</v>
      </c>
      <c r="I483" s="72">
        <v>3705</v>
      </c>
      <c r="J483" s="72">
        <v>0</v>
      </c>
      <c r="K483" s="73">
        <v>0</v>
      </c>
      <c r="L483" s="62"/>
      <c r="M483" s="63"/>
      <c r="N483" s="63"/>
      <c r="O483" s="63"/>
      <c r="P483" s="64"/>
      <c r="Q483" s="77">
        <f t="shared" si="72"/>
        <v>137261.6</v>
      </c>
      <c r="R483" s="72">
        <f t="shared" si="72"/>
        <v>133556.6</v>
      </c>
      <c r="S483" s="72">
        <f t="shared" si="72"/>
        <v>3705</v>
      </c>
      <c r="T483" s="72">
        <f t="shared" si="72"/>
        <v>0</v>
      </c>
      <c r="U483" s="73">
        <f t="shared" si="72"/>
        <v>0</v>
      </c>
      <c r="V483" s="77">
        <f t="shared" si="70"/>
        <v>-1802.3999999999942</v>
      </c>
      <c r="W483" s="72">
        <f t="shared" si="69"/>
        <v>-2973.9000000000087</v>
      </c>
      <c r="X483" s="72">
        <f t="shared" si="69"/>
        <v>1171.5</v>
      </c>
      <c r="Y483" s="72">
        <f t="shared" si="69"/>
        <v>0</v>
      </c>
      <c r="Z483" s="73">
        <f t="shared" si="69"/>
        <v>0</v>
      </c>
      <c r="AA483" s="251">
        <v>135459.20000000001</v>
      </c>
      <c r="AB483" s="252">
        <v>130582.7</v>
      </c>
      <c r="AC483" s="252">
        <v>4876.5</v>
      </c>
      <c r="AD483" s="72">
        <v>0</v>
      </c>
      <c r="AE483" s="102">
        <v>0</v>
      </c>
      <c r="AF483" s="77">
        <f t="shared" si="71"/>
        <v>0</v>
      </c>
      <c r="AG483" s="72"/>
      <c r="AH483" s="72"/>
      <c r="AI483" s="72"/>
      <c r="AJ483" s="73"/>
      <c r="AK483" s="251">
        <f t="shared" si="68"/>
        <v>135459.20000000001</v>
      </c>
      <c r="AL483" s="252">
        <f t="shared" si="68"/>
        <v>130582.7</v>
      </c>
      <c r="AM483" s="252">
        <f t="shared" si="68"/>
        <v>4876.5</v>
      </c>
      <c r="AN483" s="72">
        <f t="shared" si="68"/>
        <v>0</v>
      </c>
      <c r="AO483" s="73">
        <f t="shared" si="68"/>
        <v>0</v>
      </c>
    </row>
    <row r="484" spans="1:41" ht="13.5" customHeight="1">
      <c r="A484" s="70" t="s">
        <v>216</v>
      </c>
      <c r="B484" s="71">
        <v>3</v>
      </c>
      <c r="C484" s="71">
        <v>1</v>
      </c>
      <c r="D484" s="71">
        <v>31</v>
      </c>
      <c r="E484" s="71">
        <v>3</v>
      </c>
      <c r="F484" s="71" t="s">
        <v>24</v>
      </c>
      <c r="G484" s="72">
        <v>28450.3</v>
      </c>
      <c r="H484" s="72">
        <v>27425.3</v>
      </c>
      <c r="I484" s="72">
        <v>1025</v>
      </c>
      <c r="J484" s="72">
        <v>0</v>
      </c>
      <c r="K484" s="73">
        <v>0</v>
      </c>
      <c r="L484" s="62"/>
      <c r="M484" s="63"/>
      <c r="N484" s="63"/>
      <c r="O484" s="63"/>
      <c r="P484" s="64"/>
      <c r="Q484" s="77">
        <f t="shared" si="72"/>
        <v>28450.3</v>
      </c>
      <c r="R484" s="72">
        <f t="shared" si="72"/>
        <v>27425.3</v>
      </c>
      <c r="S484" s="72">
        <f t="shared" si="72"/>
        <v>1025</v>
      </c>
      <c r="T484" s="72">
        <f t="shared" si="72"/>
        <v>0</v>
      </c>
      <c r="U484" s="73">
        <f t="shared" si="72"/>
        <v>0</v>
      </c>
      <c r="V484" s="77">
        <f t="shared" si="70"/>
        <v>-1539.5999999999985</v>
      </c>
      <c r="W484" s="72">
        <f t="shared" si="69"/>
        <v>-1414.5999999999985</v>
      </c>
      <c r="X484" s="72">
        <f t="shared" si="69"/>
        <v>-125</v>
      </c>
      <c r="Y484" s="72">
        <f t="shared" si="69"/>
        <v>0</v>
      </c>
      <c r="Z484" s="73">
        <f t="shared" si="69"/>
        <v>0</v>
      </c>
      <c r="AA484" s="251">
        <v>26910.7</v>
      </c>
      <c r="AB484" s="252">
        <v>26010.7</v>
      </c>
      <c r="AC484" s="252">
        <v>900</v>
      </c>
      <c r="AD484" s="72">
        <v>0</v>
      </c>
      <c r="AE484" s="102">
        <v>0</v>
      </c>
      <c r="AF484" s="77">
        <f t="shared" si="71"/>
        <v>0</v>
      </c>
      <c r="AG484" s="72"/>
      <c r="AH484" s="72"/>
      <c r="AI484" s="72"/>
      <c r="AJ484" s="73"/>
      <c r="AK484" s="251">
        <f t="shared" si="68"/>
        <v>26910.7</v>
      </c>
      <c r="AL484" s="252">
        <f t="shared" si="68"/>
        <v>26010.7</v>
      </c>
      <c r="AM484" s="252">
        <f t="shared" si="68"/>
        <v>900</v>
      </c>
      <c r="AN484" s="72">
        <f t="shared" si="68"/>
        <v>0</v>
      </c>
      <c r="AO484" s="73">
        <f t="shared" si="68"/>
        <v>0</v>
      </c>
    </row>
    <row r="485" spans="1:41" ht="13.5" customHeight="1">
      <c r="A485" s="70" t="s">
        <v>217</v>
      </c>
      <c r="B485" s="71">
        <v>3</v>
      </c>
      <c r="C485" s="71">
        <v>1</v>
      </c>
      <c r="D485" s="71">
        <v>31</v>
      </c>
      <c r="E485" s="71">
        <v>4</v>
      </c>
      <c r="F485" s="71" t="s">
        <v>24</v>
      </c>
      <c r="G485" s="72">
        <v>183013.3</v>
      </c>
      <c r="H485" s="72">
        <v>166073.29999999999</v>
      </c>
      <c r="I485" s="72">
        <v>16940</v>
      </c>
      <c r="J485" s="72">
        <v>0</v>
      </c>
      <c r="K485" s="73">
        <v>0</v>
      </c>
      <c r="L485" s="62"/>
      <c r="M485" s="63">
        <v>0</v>
      </c>
      <c r="N485" s="63"/>
      <c r="O485" s="63"/>
      <c r="P485" s="64"/>
      <c r="Q485" s="77">
        <f t="shared" si="72"/>
        <v>183013.3</v>
      </c>
      <c r="R485" s="72">
        <f t="shared" si="72"/>
        <v>166073.29999999999</v>
      </c>
      <c r="S485" s="72">
        <f t="shared" si="72"/>
        <v>16940</v>
      </c>
      <c r="T485" s="72">
        <f t="shared" si="72"/>
        <v>0</v>
      </c>
      <c r="U485" s="73">
        <f t="shared" si="72"/>
        <v>0</v>
      </c>
      <c r="V485" s="77">
        <f t="shared" si="70"/>
        <v>22532.900000000023</v>
      </c>
      <c r="W485" s="72">
        <f t="shared" si="69"/>
        <v>16648.200000000012</v>
      </c>
      <c r="X485" s="72">
        <f t="shared" si="69"/>
        <v>5884.7000000000007</v>
      </c>
      <c r="Y485" s="72">
        <f t="shared" si="69"/>
        <v>0</v>
      </c>
      <c r="Z485" s="73">
        <f t="shared" si="69"/>
        <v>0</v>
      </c>
      <c r="AA485" s="251">
        <v>205546.2</v>
      </c>
      <c r="AB485" s="252">
        <v>182721.5</v>
      </c>
      <c r="AC485" s="252">
        <v>22824.7</v>
      </c>
      <c r="AD485" s="72">
        <v>0</v>
      </c>
      <c r="AE485" s="102">
        <v>0</v>
      </c>
      <c r="AF485" s="77">
        <v>4200</v>
      </c>
      <c r="AG485" s="72">
        <v>4200</v>
      </c>
      <c r="AH485" s="72"/>
      <c r="AI485" s="72"/>
      <c r="AJ485" s="73"/>
      <c r="AK485" s="251">
        <f t="shared" si="68"/>
        <v>209746.2</v>
      </c>
      <c r="AL485" s="252">
        <f t="shared" si="68"/>
        <v>186921.5</v>
      </c>
      <c r="AM485" s="252">
        <f t="shared" si="68"/>
        <v>22824.7</v>
      </c>
      <c r="AN485" s="72">
        <f t="shared" si="68"/>
        <v>0</v>
      </c>
      <c r="AO485" s="73">
        <f t="shared" si="68"/>
        <v>0</v>
      </c>
    </row>
    <row r="486" spans="1:41" ht="13.5" customHeight="1">
      <c r="A486" s="70" t="s">
        <v>52</v>
      </c>
      <c r="B486" s="71">
        <v>3</v>
      </c>
      <c r="C486" s="71">
        <v>1</v>
      </c>
      <c r="D486" s="71">
        <v>88</v>
      </c>
      <c r="E486" s="71" t="s">
        <v>23</v>
      </c>
      <c r="F486" s="71" t="s">
        <v>24</v>
      </c>
      <c r="G486" s="72">
        <v>23964.400000000001</v>
      </c>
      <c r="H486" s="72">
        <v>20140.400000000001</v>
      </c>
      <c r="I486" s="72">
        <v>3824</v>
      </c>
      <c r="J486" s="72">
        <v>0</v>
      </c>
      <c r="K486" s="73">
        <v>0</v>
      </c>
      <c r="L486" s="62"/>
      <c r="M486" s="63"/>
      <c r="N486" s="63"/>
      <c r="O486" s="63"/>
      <c r="P486" s="64"/>
      <c r="Q486" s="77">
        <f t="shared" si="72"/>
        <v>23964.400000000001</v>
      </c>
      <c r="R486" s="72">
        <f t="shared" si="72"/>
        <v>20140.400000000001</v>
      </c>
      <c r="S486" s="72">
        <f t="shared" si="72"/>
        <v>3824</v>
      </c>
      <c r="T486" s="72">
        <f t="shared" si="72"/>
        <v>0</v>
      </c>
      <c r="U486" s="73">
        <f t="shared" si="72"/>
        <v>0</v>
      </c>
      <c r="V486" s="77">
        <f t="shared" si="70"/>
        <v>-1341.6000000000022</v>
      </c>
      <c r="W486" s="72">
        <f t="shared" si="70"/>
        <v>-13.5</v>
      </c>
      <c r="X486" s="72">
        <f t="shared" si="70"/>
        <v>-1328.1</v>
      </c>
      <c r="Y486" s="72">
        <f t="shared" si="70"/>
        <v>0</v>
      </c>
      <c r="Z486" s="73">
        <f t="shared" si="70"/>
        <v>0</v>
      </c>
      <c r="AA486" s="251">
        <v>22622.799999999999</v>
      </c>
      <c r="AB486" s="252">
        <v>20126.900000000001</v>
      </c>
      <c r="AC486" s="252">
        <v>2495.9</v>
      </c>
      <c r="AD486" s="72">
        <v>0</v>
      </c>
      <c r="AE486" s="102">
        <v>0</v>
      </c>
      <c r="AF486" s="77">
        <f t="shared" si="71"/>
        <v>0</v>
      </c>
      <c r="AG486" s="72"/>
      <c r="AH486" s="72"/>
      <c r="AI486" s="72"/>
      <c r="AJ486" s="73"/>
      <c r="AK486" s="251">
        <f t="shared" si="68"/>
        <v>22622.799999999999</v>
      </c>
      <c r="AL486" s="252">
        <f t="shared" si="68"/>
        <v>20126.900000000001</v>
      </c>
      <c r="AM486" s="252">
        <f t="shared" si="68"/>
        <v>2495.9</v>
      </c>
      <c r="AN486" s="72">
        <f t="shared" si="68"/>
        <v>0</v>
      </c>
      <c r="AO486" s="73">
        <f t="shared" si="68"/>
        <v>0</v>
      </c>
    </row>
    <row r="487" spans="1:41" ht="13.5" customHeight="1">
      <c r="A487" s="70" t="s">
        <v>51</v>
      </c>
      <c r="B487" s="71">
        <v>3</v>
      </c>
      <c r="C487" s="71">
        <v>1</v>
      </c>
      <c r="D487" s="71">
        <v>88</v>
      </c>
      <c r="E487" s="71">
        <v>10</v>
      </c>
      <c r="F487" s="71" t="s">
        <v>24</v>
      </c>
      <c r="G487" s="72">
        <v>23964.400000000001</v>
      </c>
      <c r="H487" s="72">
        <v>20140.400000000001</v>
      </c>
      <c r="I487" s="72">
        <v>3824</v>
      </c>
      <c r="J487" s="72">
        <v>0</v>
      </c>
      <c r="K487" s="73">
        <v>0</v>
      </c>
      <c r="L487" s="62"/>
      <c r="M487" s="63"/>
      <c r="N487" s="63"/>
      <c r="O487" s="63"/>
      <c r="P487" s="64"/>
      <c r="Q487" s="77">
        <f t="shared" si="72"/>
        <v>23964.400000000001</v>
      </c>
      <c r="R487" s="72">
        <f t="shared" si="72"/>
        <v>20140.400000000001</v>
      </c>
      <c r="S487" s="72">
        <f t="shared" si="72"/>
        <v>3824</v>
      </c>
      <c r="T487" s="72">
        <f t="shared" si="72"/>
        <v>0</v>
      </c>
      <c r="U487" s="73">
        <f t="shared" si="72"/>
        <v>0</v>
      </c>
      <c r="V487" s="77">
        <f t="shared" si="70"/>
        <v>-1341.6000000000022</v>
      </c>
      <c r="W487" s="72">
        <f t="shared" si="70"/>
        <v>-13.5</v>
      </c>
      <c r="X487" s="72">
        <f t="shared" si="70"/>
        <v>-1328.1</v>
      </c>
      <c r="Y487" s="72">
        <f t="shared" si="70"/>
        <v>0</v>
      </c>
      <c r="Z487" s="73">
        <f t="shared" si="70"/>
        <v>0</v>
      </c>
      <c r="AA487" s="251">
        <v>22622.799999999999</v>
      </c>
      <c r="AB487" s="252">
        <v>20126.900000000001</v>
      </c>
      <c r="AC487" s="252">
        <v>2495.9</v>
      </c>
      <c r="AD487" s="72">
        <v>0</v>
      </c>
      <c r="AE487" s="102">
        <v>0</v>
      </c>
      <c r="AF487" s="77">
        <f t="shared" si="71"/>
        <v>0</v>
      </c>
      <c r="AG487" s="72"/>
      <c r="AH487" s="72"/>
      <c r="AI487" s="72"/>
      <c r="AJ487" s="73"/>
      <c r="AK487" s="251">
        <f t="shared" si="68"/>
        <v>22622.799999999999</v>
      </c>
      <c r="AL487" s="252">
        <f t="shared" si="68"/>
        <v>20126.900000000001</v>
      </c>
      <c r="AM487" s="252">
        <f t="shared" si="68"/>
        <v>2495.9</v>
      </c>
      <c r="AN487" s="72">
        <f t="shared" si="68"/>
        <v>0</v>
      </c>
      <c r="AO487" s="73">
        <f t="shared" si="68"/>
        <v>0</v>
      </c>
    </row>
    <row r="488" spans="1:41" s="57" customFormat="1" ht="13.5" customHeight="1">
      <c r="A488" s="58" t="s">
        <v>123</v>
      </c>
      <c r="B488" s="59">
        <v>10</v>
      </c>
      <c r="C488" s="59" t="s">
        <v>23</v>
      </c>
      <c r="D488" s="59" t="s">
        <v>24</v>
      </c>
      <c r="E488" s="59" t="s">
        <v>23</v>
      </c>
      <c r="F488" s="59" t="s">
        <v>24</v>
      </c>
      <c r="G488" s="60">
        <v>219719.8</v>
      </c>
      <c r="H488" s="60">
        <v>219719.8</v>
      </c>
      <c r="I488" s="60">
        <v>0</v>
      </c>
      <c r="J488" s="60">
        <v>0</v>
      </c>
      <c r="K488" s="61">
        <v>0</v>
      </c>
      <c r="L488" s="49"/>
      <c r="M488" s="50"/>
      <c r="N488" s="50"/>
      <c r="O488" s="50"/>
      <c r="P488" s="51"/>
      <c r="Q488" s="65">
        <f t="shared" si="72"/>
        <v>219719.8</v>
      </c>
      <c r="R488" s="60">
        <f t="shared" si="72"/>
        <v>219719.8</v>
      </c>
      <c r="S488" s="60">
        <f t="shared" si="72"/>
        <v>0</v>
      </c>
      <c r="T488" s="60">
        <f t="shared" si="72"/>
        <v>0</v>
      </c>
      <c r="U488" s="61">
        <f t="shared" si="72"/>
        <v>0</v>
      </c>
      <c r="V488" s="65">
        <f t="shared" si="70"/>
        <v>0</v>
      </c>
      <c r="W488" s="60">
        <f t="shared" si="70"/>
        <v>0</v>
      </c>
      <c r="X488" s="60">
        <f t="shared" si="70"/>
        <v>0</v>
      </c>
      <c r="Y488" s="60">
        <f t="shared" si="70"/>
        <v>0</v>
      </c>
      <c r="Z488" s="61">
        <f t="shared" si="70"/>
        <v>0</v>
      </c>
      <c r="AA488" s="65">
        <v>219719.8</v>
      </c>
      <c r="AB488" s="60">
        <v>219719.8</v>
      </c>
      <c r="AC488" s="60">
        <v>0</v>
      </c>
      <c r="AD488" s="60">
        <v>0</v>
      </c>
      <c r="AE488" s="97">
        <v>0</v>
      </c>
      <c r="AF488" s="65">
        <f t="shared" si="71"/>
        <v>-3551.7</v>
      </c>
      <c r="AG488" s="60">
        <f>AG489</f>
        <v>-3551.7</v>
      </c>
      <c r="AH488" s="60"/>
      <c r="AI488" s="60"/>
      <c r="AJ488" s="61"/>
      <c r="AK488" s="65">
        <f t="shared" si="68"/>
        <v>216168.09999999998</v>
      </c>
      <c r="AL488" s="60">
        <f t="shared" si="68"/>
        <v>216168.09999999998</v>
      </c>
      <c r="AM488" s="60">
        <f t="shared" si="68"/>
        <v>0</v>
      </c>
      <c r="AN488" s="60">
        <f t="shared" si="68"/>
        <v>0</v>
      </c>
      <c r="AO488" s="61">
        <f t="shared" si="68"/>
        <v>0</v>
      </c>
    </row>
    <row r="489" spans="1:41" ht="12" customHeight="1">
      <c r="A489" s="70" t="s">
        <v>26</v>
      </c>
      <c r="B489" s="71">
        <v>10</v>
      </c>
      <c r="C489" s="71" t="s">
        <v>23</v>
      </c>
      <c r="D489" s="71" t="s">
        <v>24</v>
      </c>
      <c r="E489" s="71" t="s">
        <v>23</v>
      </c>
      <c r="F489" s="71">
        <v>100</v>
      </c>
      <c r="G489" s="72">
        <v>219719.8</v>
      </c>
      <c r="H489" s="72">
        <v>219719.8</v>
      </c>
      <c r="I489" s="72">
        <v>0</v>
      </c>
      <c r="J489" s="72">
        <v>0</v>
      </c>
      <c r="K489" s="73">
        <v>0</v>
      </c>
      <c r="L489" s="62"/>
      <c r="M489" s="63"/>
      <c r="N489" s="63"/>
      <c r="O489" s="63"/>
      <c r="P489" s="64"/>
      <c r="Q489" s="77">
        <f t="shared" si="72"/>
        <v>219719.8</v>
      </c>
      <c r="R489" s="72">
        <f t="shared" si="72"/>
        <v>219719.8</v>
      </c>
      <c r="S489" s="72">
        <f t="shared" si="72"/>
        <v>0</v>
      </c>
      <c r="T489" s="72">
        <f t="shared" si="72"/>
        <v>0</v>
      </c>
      <c r="U489" s="73">
        <f t="shared" si="72"/>
        <v>0</v>
      </c>
      <c r="V489" s="77">
        <f t="shared" si="70"/>
        <v>0</v>
      </c>
      <c r="W489" s="72">
        <f t="shared" si="70"/>
        <v>0</v>
      </c>
      <c r="X489" s="72">
        <f t="shared" si="70"/>
        <v>0</v>
      </c>
      <c r="Y489" s="72">
        <f t="shared" si="70"/>
        <v>0</v>
      </c>
      <c r="Z489" s="73">
        <f t="shared" si="70"/>
        <v>0</v>
      </c>
      <c r="AA489" s="77">
        <v>219719.8</v>
      </c>
      <c r="AB489" s="72">
        <v>219719.8</v>
      </c>
      <c r="AC489" s="72">
        <v>0</v>
      </c>
      <c r="AD489" s="72">
        <v>0</v>
      </c>
      <c r="AE489" s="102">
        <v>0</v>
      </c>
      <c r="AF489" s="77">
        <f t="shared" si="71"/>
        <v>-3551.7</v>
      </c>
      <c r="AG489" s="72">
        <f>AG490</f>
        <v>-3551.7</v>
      </c>
      <c r="AH489" s="72"/>
      <c r="AI489" s="72"/>
      <c r="AJ489" s="73"/>
      <c r="AK489" s="77">
        <f t="shared" si="68"/>
        <v>216168.09999999998</v>
      </c>
      <c r="AL489" s="72">
        <f t="shared" si="68"/>
        <v>216168.09999999998</v>
      </c>
      <c r="AM489" s="72">
        <f t="shared" si="68"/>
        <v>0</v>
      </c>
      <c r="AN489" s="72">
        <f t="shared" si="68"/>
        <v>0</v>
      </c>
      <c r="AO489" s="73">
        <f t="shared" si="68"/>
        <v>0</v>
      </c>
    </row>
    <row r="490" spans="1:41" s="57" customFormat="1" ht="12" customHeight="1">
      <c r="A490" s="58" t="s">
        <v>205</v>
      </c>
      <c r="B490" s="59">
        <v>10</v>
      </c>
      <c r="C490" s="59">
        <v>1</v>
      </c>
      <c r="D490" s="59" t="s">
        <v>24</v>
      </c>
      <c r="E490" s="59" t="s">
        <v>23</v>
      </c>
      <c r="F490" s="59" t="s">
        <v>24</v>
      </c>
      <c r="G490" s="60">
        <v>213430.3</v>
      </c>
      <c r="H490" s="60">
        <v>213430.3</v>
      </c>
      <c r="I490" s="60">
        <v>0</v>
      </c>
      <c r="J490" s="60">
        <v>0</v>
      </c>
      <c r="K490" s="61">
        <v>0</v>
      </c>
      <c r="L490" s="49"/>
      <c r="M490" s="50"/>
      <c r="N490" s="50"/>
      <c r="O490" s="50"/>
      <c r="P490" s="51"/>
      <c r="Q490" s="65">
        <f t="shared" si="72"/>
        <v>213430.3</v>
      </c>
      <c r="R490" s="60">
        <f t="shared" si="72"/>
        <v>213430.3</v>
      </c>
      <c r="S490" s="60">
        <f t="shared" si="72"/>
        <v>0</v>
      </c>
      <c r="T490" s="60">
        <f t="shared" si="72"/>
        <v>0</v>
      </c>
      <c r="U490" s="61">
        <f t="shared" si="72"/>
        <v>0</v>
      </c>
      <c r="V490" s="65">
        <f t="shared" si="70"/>
        <v>-274.59999999997672</v>
      </c>
      <c r="W490" s="60">
        <f t="shared" si="70"/>
        <v>-274.59999999997672</v>
      </c>
      <c r="X490" s="60">
        <f t="shared" si="70"/>
        <v>0</v>
      </c>
      <c r="Y490" s="60">
        <f t="shared" si="70"/>
        <v>0</v>
      </c>
      <c r="Z490" s="61">
        <f t="shared" si="70"/>
        <v>0</v>
      </c>
      <c r="AA490" s="65">
        <v>213155.7</v>
      </c>
      <c r="AB490" s="60">
        <v>213155.7</v>
      </c>
      <c r="AC490" s="60">
        <v>0</v>
      </c>
      <c r="AD490" s="60">
        <v>0</v>
      </c>
      <c r="AE490" s="97">
        <v>0</v>
      </c>
      <c r="AF490" s="65">
        <f t="shared" si="71"/>
        <v>-3551.7</v>
      </c>
      <c r="AG490" s="60">
        <f>AG491</f>
        <v>-3551.7</v>
      </c>
      <c r="AH490" s="60"/>
      <c r="AI490" s="60"/>
      <c r="AJ490" s="61"/>
      <c r="AK490" s="65">
        <f t="shared" si="68"/>
        <v>209604</v>
      </c>
      <c r="AL490" s="60">
        <f t="shared" si="68"/>
        <v>209604</v>
      </c>
      <c r="AM490" s="60">
        <f t="shared" si="68"/>
        <v>0</v>
      </c>
      <c r="AN490" s="60">
        <f t="shared" si="68"/>
        <v>0</v>
      </c>
      <c r="AO490" s="61">
        <f t="shared" si="68"/>
        <v>0</v>
      </c>
    </row>
    <row r="491" spans="1:41" ht="12" customHeight="1">
      <c r="A491" s="70" t="s">
        <v>125</v>
      </c>
      <c r="B491" s="71">
        <v>10</v>
      </c>
      <c r="C491" s="71">
        <v>1</v>
      </c>
      <c r="D491" s="71">
        <v>90</v>
      </c>
      <c r="E491" s="71" t="s">
        <v>23</v>
      </c>
      <c r="F491" s="71" t="s">
        <v>24</v>
      </c>
      <c r="G491" s="72">
        <v>213430.3</v>
      </c>
      <c r="H491" s="72">
        <v>213430.3</v>
      </c>
      <c r="I491" s="72">
        <v>0</v>
      </c>
      <c r="J491" s="72">
        <v>0</v>
      </c>
      <c r="K491" s="73">
        <v>0</v>
      </c>
      <c r="L491" s="62"/>
      <c r="M491" s="63"/>
      <c r="N491" s="63"/>
      <c r="O491" s="63"/>
      <c r="P491" s="64"/>
      <c r="Q491" s="77">
        <f t="shared" si="72"/>
        <v>213430.3</v>
      </c>
      <c r="R491" s="72">
        <f t="shared" si="72"/>
        <v>213430.3</v>
      </c>
      <c r="S491" s="72">
        <f t="shared" si="72"/>
        <v>0</v>
      </c>
      <c r="T491" s="72">
        <f t="shared" si="72"/>
        <v>0</v>
      </c>
      <c r="U491" s="73">
        <f t="shared" si="72"/>
        <v>0</v>
      </c>
      <c r="V491" s="77">
        <f t="shared" si="70"/>
        <v>-274.59999999997672</v>
      </c>
      <c r="W491" s="72">
        <f t="shared" si="70"/>
        <v>-274.59999999997672</v>
      </c>
      <c r="X491" s="72">
        <f t="shared" si="70"/>
        <v>0</v>
      </c>
      <c r="Y491" s="72">
        <f t="shared" si="70"/>
        <v>0</v>
      </c>
      <c r="Z491" s="73">
        <f t="shared" si="70"/>
        <v>0</v>
      </c>
      <c r="AA491" s="77">
        <v>213155.7</v>
      </c>
      <c r="AB491" s="72">
        <v>213155.7</v>
      </c>
      <c r="AC491" s="72">
        <v>0</v>
      </c>
      <c r="AD491" s="72">
        <v>0</v>
      </c>
      <c r="AE491" s="102">
        <v>0</v>
      </c>
      <c r="AF491" s="77">
        <f t="shared" si="71"/>
        <v>-3551.7</v>
      </c>
      <c r="AG491" s="72">
        <f>AG492</f>
        <v>-3551.7</v>
      </c>
      <c r="AH491" s="72">
        <f t="shared" ref="AH491:AJ491" si="73">AH492</f>
        <v>0</v>
      </c>
      <c r="AI491" s="72">
        <f t="shared" si="73"/>
        <v>0</v>
      </c>
      <c r="AJ491" s="73">
        <f t="shared" si="73"/>
        <v>0</v>
      </c>
      <c r="AK491" s="77">
        <f t="shared" si="68"/>
        <v>209604</v>
      </c>
      <c r="AL491" s="72">
        <f t="shared" si="68"/>
        <v>209604</v>
      </c>
      <c r="AM491" s="72">
        <f t="shared" si="68"/>
        <v>0</v>
      </c>
      <c r="AN491" s="72">
        <f t="shared" si="68"/>
        <v>0</v>
      </c>
      <c r="AO491" s="73">
        <f t="shared" si="68"/>
        <v>0</v>
      </c>
    </row>
    <row r="492" spans="1:41" ht="12" customHeight="1">
      <c r="A492" s="70" t="s">
        <v>206</v>
      </c>
      <c r="B492" s="71">
        <v>10</v>
      </c>
      <c r="C492" s="71">
        <v>1</v>
      </c>
      <c r="D492" s="71">
        <v>90</v>
      </c>
      <c r="E492" s="71">
        <v>4</v>
      </c>
      <c r="F492" s="71" t="s">
        <v>24</v>
      </c>
      <c r="G492" s="72">
        <v>213430.3</v>
      </c>
      <c r="H492" s="72">
        <v>213430.3</v>
      </c>
      <c r="I492" s="72">
        <v>0</v>
      </c>
      <c r="J492" s="72">
        <v>0</v>
      </c>
      <c r="K492" s="73">
        <v>0</v>
      </c>
      <c r="L492" s="62"/>
      <c r="M492" s="63"/>
      <c r="N492" s="63"/>
      <c r="O492" s="63"/>
      <c r="P492" s="64"/>
      <c r="Q492" s="77">
        <f t="shared" si="72"/>
        <v>213430.3</v>
      </c>
      <c r="R492" s="72">
        <f t="shared" si="72"/>
        <v>213430.3</v>
      </c>
      <c r="S492" s="72">
        <f t="shared" si="72"/>
        <v>0</v>
      </c>
      <c r="T492" s="72">
        <f t="shared" si="72"/>
        <v>0</v>
      </c>
      <c r="U492" s="73">
        <f t="shared" si="72"/>
        <v>0</v>
      </c>
      <c r="V492" s="77">
        <f t="shared" si="70"/>
        <v>-274.59999999997672</v>
      </c>
      <c r="W492" s="72">
        <f t="shared" si="70"/>
        <v>-274.59999999997672</v>
      </c>
      <c r="X492" s="72">
        <f t="shared" si="70"/>
        <v>0</v>
      </c>
      <c r="Y492" s="72">
        <f t="shared" si="70"/>
        <v>0</v>
      </c>
      <c r="Z492" s="73">
        <f t="shared" si="70"/>
        <v>0</v>
      </c>
      <c r="AA492" s="77">
        <v>213155.7</v>
      </c>
      <c r="AB492" s="72">
        <v>213155.7</v>
      </c>
      <c r="AC492" s="72">
        <v>0</v>
      </c>
      <c r="AD492" s="72">
        <v>0</v>
      </c>
      <c r="AE492" s="102">
        <v>0</v>
      </c>
      <c r="AF492" s="77">
        <f>AG492+AH492+AI492+AJ492</f>
        <v>-3551.7</v>
      </c>
      <c r="AG492" s="72">
        <v>-3551.7</v>
      </c>
      <c r="AH492" s="72"/>
      <c r="AI492" s="72"/>
      <c r="AJ492" s="73"/>
      <c r="AK492" s="77">
        <f t="shared" si="68"/>
        <v>209604</v>
      </c>
      <c r="AL492" s="72">
        <f t="shared" si="68"/>
        <v>209604</v>
      </c>
      <c r="AM492" s="72">
        <f t="shared" si="68"/>
        <v>0</v>
      </c>
      <c r="AN492" s="72">
        <f t="shared" si="68"/>
        <v>0</v>
      </c>
      <c r="AO492" s="73">
        <f t="shared" si="68"/>
        <v>0</v>
      </c>
    </row>
    <row r="493" spans="1:41" s="57" customFormat="1" ht="12" customHeight="1">
      <c r="A493" s="58" t="s">
        <v>207</v>
      </c>
      <c r="B493" s="59">
        <v>10</v>
      </c>
      <c r="C493" s="59">
        <v>13</v>
      </c>
      <c r="D493" s="59" t="s">
        <v>24</v>
      </c>
      <c r="E493" s="59" t="s">
        <v>23</v>
      </c>
      <c r="F493" s="59" t="s">
        <v>24</v>
      </c>
      <c r="G493" s="60">
        <v>5959.8</v>
      </c>
      <c r="H493" s="60">
        <v>5959.8</v>
      </c>
      <c r="I493" s="60">
        <v>0</v>
      </c>
      <c r="J493" s="60">
        <v>0</v>
      </c>
      <c r="K493" s="61">
        <v>0</v>
      </c>
      <c r="L493" s="49"/>
      <c r="M493" s="50"/>
      <c r="N493" s="50"/>
      <c r="O493" s="50"/>
      <c r="P493" s="51"/>
      <c r="Q493" s="65">
        <f t="shared" si="72"/>
        <v>5959.8</v>
      </c>
      <c r="R493" s="60">
        <f t="shared" si="72"/>
        <v>5959.8</v>
      </c>
      <c r="S493" s="60">
        <f t="shared" si="72"/>
        <v>0</v>
      </c>
      <c r="T493" s="60">
        <f t="shared" si="72"/>
        <v>0</v>
      </c>
      <c r="U493" s="61">
        <f t="shared" si="72"/>
        <v>0</v>
      </c>
      <c r="V493" s="65">
        <f t="shared" si="70"/>
        <v>274.59999999999945</v>
      </c>
      <c r="W493" s="60">
        <f t="shared" si="70"/>
        <v>274.59999999999945</v>
      </c>
      <c r="X493" s="60">
        <f t="shared" si="70"/>
        <v>0</v>
      </c>
      <c r="Y493" s="60">
        <f t="shared" si="70"/>
        <v>0</v>
      </c>
      <c r="Z493" s="61">
        <f t="shared" si="70"/>
        <v>0</v>
      </c>
      <c r="AA493" s="65">
        <v>6234.4</v>
      </c>
      <c r="AB493" s="60">
        <v>6234.4</v>
      </c>
      <c r="AC493" s="60">
        <v>0</v>
      </c>
      <c r="AD493" s="60">
        <v>0</v>
      </c>
      <c r="AE493" s="97">
        <v>0</v>
      </c>
      <c r="AF493" s="77">
        <f t="shared" ref="AF493:AF498" si="74">AG493+AH493+AI493+AJ493</f>
        <v>0</v>
      </c>
      <c r="AG493" s="60"/>
      <c r="AH493" s="60"/>
      <c r="AI493" s="60"/>
      <c r="AJ493" s="61"/>
      <c r="AK493" s="65">
        <f t="shared" si="68"/>
        <v>6234.4</v>
      </c>
      <c r="AL493" s="60">
        <f t="shared" si="68"/>
        <v>6234.4</v>
      </c>
      <c r="AM493" s="60">
        <f t="shared" si="68"/>
        <v>0</v>
      </c>
      <c r="AN493" s="60">
        <f t="shared" si="68"/>
        <v>0</v>
      </c>
      <c r="AO493" s="61">
        <f t="shared" si="68"/>
        <v>0</v>
      </c>
    </row>
    <row r="494" spans="1:41" ht="12" customHeight="1">
      <c r="A494" s="70" t="s">
        <v>125</v>
      </c>
      <c r="B494" s="71">
        <v>10</v>
      </c>
      <c r="C494" s="71">
        <v>13</v>
      </c>
      <c r="D494" s="71">
        <v>90</v>
      </c>
      <c r="E494" s="71" t="s">
        <v>23</v>
      </c>
      <c r="F494" s="71" t="s">
        <v>24</v>
      </c>
      <c r="G494" s="72">
        <v>5959.8</v>
      </c>
      <c r="H494" s="72">
        <v>5959.8</v>
      </c>
      <c r="I494" s="72">
        <v>0</v>
      </c>
      <c r="J494" s="72">
        <v>0</v>
      </c>
      <c r="K494" s="73">
        <v>0</v>
      </c>
      <c r="L494" s="62"/>
      <c r="M494" s="63"/>
      <c r="N494" s="63"/>
      <c r="O494" s="63"/>
      <c r="P494" s="64"/>
      <c r="Q494" s="77">
        <f t="shared" si="72"/>
        <v>5959.8</v>
      </c>
      <c r="R494" s="72">
        <f t="shared" si="72"/>
        <v>5959.8</v>
      </c>
      <c r="S494" s="72">
        <f t="shared" si="72"/>
        <v>0</v>
      </c>
      <c r="T494" s="72">
        <f t="shared" si="72"/>
        <v>0</v>
      </c>
      <c r="U494" s="73">
        <f t="shared" si="72"/>
        <v>0</v>
      </c>
      <c r="V494" s="77">
        <f t="shared" si="70"/>
        <v>274.59999999999945</v>
      </c>
      <c r="W494" s="72">
        <f t="shared" si="70"/>
        <v>274.59999999999945</v>
      </c>
      <c r="X494" s="72">
        <f t="shared" si="70"/>
        <v>0</v>
      </c>
      <c r="Y494" s="72">
        <f t="shared" si="70"/>
        <v>0</v>
      </c>
      <c r="Z494" s="73">
        <f t="shared" si="70"/>
        <v>0</v>
      </c>
      <c r="AA494" s="77">
        <v>6234.4</v>
      </c>
      <c r="AB494" s="72">
        <v>6234.4</v>
      </c>
      <c r="AC494" s="72">
        <v>0</v>
      </c>
      <c r="AD494" s="72">
        <v>0</v>
      </c>
      <c r="AE494" s="102">
        <v>0</v>
      </c>
      <c r="AF494" s="77">
        <f t="shared" si="74"/>
        <v>0</v>
      </c>
      <c r="AG494" s="72"/>
      <c r="AH494" s="72"/>
      <c r="AI494" s="72"/>
      <c r="AJ494" s="73"/>
      <c r="AK494" s="77">
        <f t="shared" si="68"/>
        <v>6234.4</v>
      </c>
      <c r="AL494" s="72">
        <f t="shared" si="68"/>
        <v>6234.4</v>
      </c>
      <c r="AM494" s="72">
        <f t="shared" si="68"/>
        <v>0</v>
      </c>
      <c r="AN494" s="72">
        <f t="shared" si="68"/>
        <v>0</v>
      </c>
      <c r="AO494" s="73">
        <f t="shared" si="68"/>
        <v>0</v>
      </c>
    </row>
    <row r="495" spans="1:41" ht="27" customHeight="1">
      <c r="A495" s="70" t="s">
        <v>208</v>
      </c>
      <c r="B495" s="71">
        <v>10</v>
      </c>
      <c r="C495" s="71">
        <v>13</v>
      </c>
      <c r="D495" s="71">
        <v>90</v>
      </c>
      <c r="E495" s="71">
        <v>18</v>
      </c>
      <c r="F495" s="71" t="s">
        <v>24</v>
      </c>
      <c r="G495" s="72">
        <v>5959.8</v>
      </c>
      <c r="H495" s="72">
        <v>5959.8</v>
      </c>
      <c r="I495" s="72">
        <v>0</v>
      </c>
      <c r="J495" s="72">
        <v>0</v>
      </c>
      <c r="K495" s="73">
        <v>0</v>
      </c>
      <c r="L495" s="62"/>
      <c r="M495" s="63"/>
      <c r="N495" s="63"/>
      <c r="O495" s="63"/>
      <c r="P495" s="64"/>
      <c r="Q495" s="77">
        <f t="shared" si="72"/>
        <v>5959.8</v>
      </c>
      <c r="R495" s="72">
        <f t="shared" si="72"/>
        <v>5959.8</v>
      </c>
      <c r="S495" s="72">
        <f t="shared" si="72"/>
        <v>0</v>
      </c>
      <c r="T495" s="72">
        <f t="shared" si="72"/>
        <v>0</v>
      </c>
      <c r="U495" s="73">
        <f t="shared" si="72"/>
        <v>0</v>
      </c>
      <c r="V495" s="77">
        <f t="shared" si="70"/>
        <v>274.59999999999945</v>
      </c>
      <c r="W495" s="72">
        <f t="shared" si="70"/>
        <v>274.59999999999945</v>
      </c>
      <c r="X495" s="72">
        <f t="shared" si="70"/>
        <v>0</v>
      </c>
      <c r="Y495" s="72">
        <f t="shared" si="70"/>
        <v>0</v>
      </c>
      <c r="Z495" s="73">
        <f t="shared" si="70"/>
        <v>0</v>
      </c>
      <c r="AA495" s="77">
        <v>6234.4</v>
      </c>
      <c r="AB495" s="72">
        <v>6234.4</v>
      </c>
      <c r="AC495" s="72">
        <v>0</v>
      </c>
      <c r="AD495" s="72">
        <v>0</v>
      </c>
      <c r="AE495" s="102">
        <v>0</v>
      </c>
      <c r="AF495" s="77">
        <f t="shared" si="74"/>
        <v>0</v>
      </c>
      <c r="AG495" s="72"/>
      <c r="AH495" s="72"/>
      <c r="AI495" s="72"/>
      <c r="AJ495" s="73"/>
      <c r="AK495" s="77">
        <f t="shared" si="68"/>
        <v>6234.4</v>
      </c>
      <c r="AL495" s="72">
        <f t="shared" si="68"/>
        <v>6234.4</v>
      </c>
      <c r="AM495" s="72">
        <f t="shared" si="68"/>
        <v>0</v>
      </c>
      <c r="AN495" s="72">
        <f t="shared" si="68"/>
        <v>0</v>
      </c>
      <c r="AO495" s="73">
        <f t="shared" si="68"/>
        <v>0</v>
      </c>
    </row>
    <row r="496" spans="1:41" s="57" customFormat="1" ht="38.25">
      <c r="A496" s="58" t="s">
        <v>209</v>
      </c>
      <c r="B496" s="59">
        <v>10</v>
      </c>
      <c r="C496" s="59">
        <v>24</v>
      </c>
      <c r="D496" s="59" t="s">
        <v>24</v>
      </c>
      <c r="E496" s="59" t="s">
        <v>23</v>
      </c>
      <c r="F496" s="59" t="s">
        <v>24</v>
      </c>
      <c r="G496" s="60">
        <v>329.7</v>
      </c>
      <c r="H496" s="60">
        <v>329.7</v>
      </c>
      <c r="I496" s="60">
        <v>0</v>
      </c>
      <c r="J496" s="60">
        <v>0</v>
      </c>
      <c r="K496" s="61">
        <v>0</v>
      </c>
      <c r="L496" s="49"/>
      <c r="M496" s="50"/>
      <c r="N496" s="50"/>
      <c r="O496" s="50"/>
      <c r="P496" s="51"/>
      <c r="Q496" s="65">
        <f t="shared" si="72"/>
        <v>329.7</v>
      </c>
      <c r="R496" s="60">
        <f t="shared" si="72"/>
        <v>329.7</v>
      </c>
      <c r="S496" s="60">
        <f t="shared" si="72"/>
        <v>0</v>
      </c>
      <c r="T496" s="60">
        <f t="shared" si="72"/>
        <v>0</v>
      </c>
      <c r="U496" s="61">
        <f t="shared" si="72"/>
        <v>0</v>
      </c>
      <c r="V496" s="65">
        <f t="shared" si="70"/>
        <v>0</v>
      </c>
      <c r="W496" s="60">
        <f t="shared" si="70"/>
        <v>0</v>
      </c>
      <c r="X496" s="60">
        <f t="shared" si="70"/>
        <v>0</v>
      </c>
      <c r="Y496" s="60">
        <f t="shared" si="70"/>
        <v>0</v>
      </c>
      <c r="Z496" s="61">
        <f t="shared" si="70"/>
        <v>0</v>
      </c>
      <c r="AA496" s="65">
        <v>329.7</v>
      </c>
      <c r="AB496" s="60">
        <v>329.7</v>
      </c>
      <c r="AC496" s="60">
        <v>0</v>
      </c>
      <c r="AD496" s="60">
        <v>0</v>
      </c>
      <c r="AE496" s="97">
        <v>0</v>
      </c>
      <c r="AF496" s="77">
        <f t="shared" si="74"/>
        <v>0</v>
      </c>
      <c r="AG496" s="60"/>
      <c r="AH496" s="60"/>
      <c r="AI496" s="60"/>
      <c r="AJ496" s="61"/>
      <c r="AK496" s="65">
        <f t="shared" si="68"/>
        <v>329.7</v>
      </c>
      <c r="AL496" s="60">
        <f t="shared" si="68"/>
        <v>329.7</v>
      </c>
      <c r="AM496" s="60">
        <f t="shared" si="68"/>
        <v>0</v>
      </c>
      <c r="AN496" s="60">
        <f t="shared" si="68"/>
        <v>0</v>
      </c>
      <c r="AO496" s="61">
        <f t="shared" si="68"/>
        <v>0</v>
      </c>
    </row>
    <row r="497" spans="1:41" ht="14.25" customHeight="1">
      <c r="A497" s="70" t="s">
        <v>125</v>
      </c>
      <c r="B497" s="71">
        <v>10</v>
      </c>
      <c r="C497" s="71">
        <v>24</v>
      </c>
      <c r="D497" s="71">
        <v>90</v>
      </c>
      <c r="E497" s="71" t="s">
        <v>23</v>
      </c>
      <c r="F497" s="71" t="s">
        <v>24</v>
      </c>
      <c r="G497" s="72">
        <v>329.7</v>
      </c>
      <c r="H497" s="72">
        <v>329.7</v>
      </c>
      <c r="I497" s="72">
        <v>0</v>
      </c>
      <c r="J497" s="72">
        <v>0</v>
      </c>
      <c r="K497" s="73">
        <v>0</v>
      </c>
      <c r="L497" s="62"/>
      <c r="M497" s="63"/>
      <c r="N497" s="63"/>
      <c r="O497" s="63"/>
      <c r="P497" s="64"/>
      <c r="Q497" s="77">
        <f t="shared" si="72"/>
        <v>329.7</v>
      </c>
      <c r="R497" s="72">
        <f t="shared" si="72"/>
        <v>329.7</v>
      </c>
      <c r="S497" s="72">
        <f t="shared" si="72"/>
        <v>0</v>
      </c>
      <c r="T497" s="72">
        <f t="shared" si="72"/>
        <v>0</v>
      </c>
      <c r="U497" s="73">
        <f t="shared" si="72"/>
        <v>0</v>
      </c>
      <c r="V497" s="77">
        <f t="shared" si="70"/>
        <v>0</v>
      </c>
      <c r="W497" s="72">
        <f t="shared" si="70"/>
        <v>0</v>
      </c>
      <c r="X497" s="72">
        <f t="shared" si="70"/>
        <v>0</v>
      </c>
      <c r="Y497" s="72">
        <f t="shared" si="70"/>
        <v>0</v>
      </c>
      <c r="Z497" s="73">
        <f t="shared" si="70"/>
        <v>0</v>
      </c>
      <c r="AA497" s="77">
        <v>329.7</v>
      </c>
      <c r="AB497" s="72">
        <v>329.7</v>
      </c>
      <c r="AC497" s="72">
        <v>0</v>
      </c>
      <c r="AD497" s="72">
        <v>0</v>
      </c>
      <c r="AE497" s="102">
        <v>0</v>
      </c>
      <c r="AF497" s="77">
        <f t="shared" si="74"/>
        <v>0</v>
      </c>
      <c r="AG497" s="72"/>
      <c r="AH497" s="72"/>
      <c r="AI497" s="72"/>
      <c r="AJ497" s="73"/>
      <c r="AK497" s="77">
        <f t="shared" si="68"/>
        <v>329.7</v>
      </c>
      <c r="AL497" s="72">
        <f t="shared" si="68"/>
        <v>329.7</v>
      </c>
      <c r="AM497" s="72">
        <f t="shared" si="68"/>
        <v>0</v>
      </c>
      <c r="AN497" s="72">
        <f t="shared" si="68"/>
        <v>0</v>
      </c>
      <c r="AO497" s="73">
        <f t="shared" si="68"/>
        <v>0</v>
      </c>
    </row>
    <row r="498" spans="1:41" ht="13.5" customHeight="1">
      <c r="A498" s="70" t="s">
        <v>210</v>
      </c>
      <c r="B498" s="71">
        <v>10</v>
      </c>
      <c r="C498" s="71">
        <v>24</v>
      </c>
      <c r="D498" s="71">
        <v>90</v>
      </c>
      <c r="E498" s="71">
        <v>11</v>
      </c>
      <c r="F498" s="71" t="s">
        <v>24</v>
      </c>
      <c r="G498" s="72">
        <v>329.7</v>
      </c>
      <c r="H498" s="72">
        <v>329.7</v>
      </c>
      <c r="I498" s="72">
        <v>0</v>
      </c>
      <c r="J498" s="72">
        <v>0</v>
      </c>
      <c r="K498" s="73">
        <v>0</v>
      </c>
      <c r="L498" s="62"/>
      <c r="M498" s="63"/>
      <c r="N498" s="63"/>
      <c r="O498" s="63"/>
      <c r="P498" s="64"/>
      <c r="Q498" s="77">
        <f t="shared" si="72"/>
        <v>329.7</v>
      </c>
      <c r="R498" s="72">
        <f t="shared" si="72"/>
        <v>329.7</v>
      </c>
      <c r="S498" s="72">
        <f t="shared" si="72"/>
        <v>0</v>
      </c>
      <c r="T498" s="72">
        <f t="shared" si="72"/>
        <v>0</v>
      </c>
      <c r="U498" s="73">
        <f t="shared" si="72"/>
        <v>0</v>
      </c>
      <c r="V498" s="77">
        <f t="shared" si="70"/>
        <v>0</v>
      </c>
      <c r="W498" s="72">
        <f t="shared" si="70"/>
        <v>0</v>
      </c>
      <c r="X498" s="72">
        <f t="shared" si="70"/>
        <v>0</v>
      </c>
      <c r="Y498" s="72">
        <f t="shared" si="70"/>
        <v>0</v>
      </c>
      <c r="Z498" s="73">
        <f t="shared" si="70"/>
        <v>0</v>
      </c>
      <c r="AA498" s="77">
        <v>329.7</v>
      </c>
      <c r="AB498" s="72">
        <v>329.7</v>
      </c>
      <c r="AC498" s="72">
        <v>0</v>
      </c>
      <c r="AD498" s="72">
        <v>0</v>
      </c>
      <c r="AE498" s="102">
        <v>0</v>
      </c>
      <c r="AF498" s="77">
        <f t="shared" si="74"/>
        <v>0</v>
      </c>
      <c r="AG498" s="72"/>
      <c r="AH498" s="72"/>
      <c r="AI498" s="72"/>
      <c r="AJ498" s="73"/>
      <c r="AK498" s="77">
        <f t="shared" si="68"/>
        <v>329.7</v>
      </c>
      <c r="AL498" s="72">
        <f t="shared" si="68"/>
        <v>329.7</v>
      </c>
      <c r="AM498" s="72">
        <f t="shared" si="68"/>
        <v>0</v>
      </c>
      <c r="AN498" s="72">
        <f t="shared" si="68"/>
        <v>0</v>
      </c>
      <c r="AO498" s="73">
        <f t="shared" si="68"/>
        <v>0</v>
      </c>
    </row>
    <row r="499" spans="1:41">
      <c r="A499" s="93" t="s">
        <v>218</v>
      </c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  <c r="AJ499" s="95"/>
      <c r="AK499" s="95"/>
      <c r="AL499" s="95"/>
      <c r="AM499" s="95"/>
      <c r="AN499" s="95"/>
      <c r="AO499" s="96"/>
    </row>
    <row r="500" spans="1:41" s="57" customFormat="1" ht="13.5" customHeight="1">
      <c r="A500" s="58" t="s">
        <v>22</v>
      </c>
      <c r="B500" s="59" t="s">
        <v>23</v>
      </c>
      <c r="C500" s="59" t="s">
        <v>23</v>
      </c>
      <c r="D500" s="59" t="s">
        <v>24</v>
      </c>
      <c r="E500" s="59" t="s">
        <v>23</v>
      </c>
      <c r="F500" s="59" t="s">
        <v>24</v>
      </c>
      <c r="G500" s="60">
        <v>1997156.8</v>
      </c>
      <c r="H500" s="60">
        <v>1919551.1</v>
      </c>
      <c r="I500" s="60">
        <v>65392.2</v>
      </c>
      <c r="J500" s="60">
        <v>0</v>
      </c>
      <c r="K500" s="61">
        <v>12213.5</v>
      </c>
      <c r="L500" s="111">
        <v>-4000</v>
      </c>
      <c r="M500" s="112">
        <v>-4000</v>
      </c>
      <c r="N500" s="50"/>
      <c r="O500" s="50"/>
      <c r="P500" s="51"/>
      <c r="Q500" s="65">
        <f t="shared" si="72"/>
        <v>1993156.8</v>
      </c>
      <c r="R500" s="60">
        <f t="shared" si="72"/>
        <v>1915551.1</v>
      </c>
      <c r="S500" s="60">
        <f t="shared" si="72"/>
        <v>65392.2</v>
      </c>
      <c r="T500" s="60">
        <f t="shared" si="72"/>
        <v>0</v>
      </c>
      <c r="U500" s="61">
        <f t="shared" si="72"/>
        <v>12213.5</v>
      </c>
      <c r="V500" s="65">
        <f>AA500-Q500</f>
        <v>31235.59999999986</v>
      </c>
      <c r="W500" s="60">
        <f t="shared" ref="W500:Z515" si="75">AB500-R500</f>
        <v>22973.09999999986</v>
      </c>
      <c r="X500" s="60">
        <f t="shared" si="75"/>
        <v>8262.5</v>
      </c>
      <c r="Y500" s="60">
        <f t="shared" si="75"/>
        <v>0</v>
      </c>
      <c r="Z500" s="61">
        <f t="shared" si="75"/>
        <v>0</v>
      </c>
      <c r="AA500" s="65">
        <v>2024392.4</v>
      </c>
      <c r="AB500" s="60">
        <v>1938524.2</v>
      </c>
      <c r="AC500" s="60">
        <v>73654.7</v>
      </c>
      <c r="AD500" s="60">
        <v>0</v>
      </c>
      <c r="AE500" s="97">
        <v>12213.5</v>
      </c>
      <c r="AF500" s="65">
        <v>4263.5</v>
      </c>
      <c r="AG500" s="60">
        <v>4263.5</v>
      </c>
      <c r="AH500" s="60"/>
      <c r="AI500" s="60"/>
      <c r="AJ500" s="61"/>
      <c r="AK500" s="65">
        <f t="shared" si="68"/>
        <v>2028655.9</v>
      </c>
      <c r="AL500" s="60">
        <f t="shared" si="68"/>
        <v>1942787.7</v>
      </c>
      <c r="AM500" s="60">
        <f t="shared" si="68"/>
        <v>73654.7</v>
      </c>
      <c r="AN500" s="60">
        <f t="shared" si="68"/>
        <v>0</v>
      </c>
      <c r="AO500" s="61">
        <f t="shared" si="68"/>
        <v>12213.5</v>
      </c>
    </row>
    <row r="501" spans="1:41" ht="13.5" customHeight="1">
      <c r="A501" s="70" t="s">
        <v>26</v>
      </c>
      <c r="B501" s="71" t="s">
        <v>23</v>
      </c>
      <c r="C501" s="71" t="s">
        <v>23</v>
      </c>
      <c r="D501" s="71" t="s">
        <v>24</v>
      </c>
      <c r="E501" s="71" t="s">
        <v>23</v>
      </c>
      <c r="F501" s="71">
        <v>100</v>
      </c>
      <c r="G501" s="72">
        <v>1877057.4</v>
      </c>
      <c r="H501" s="72">
        <v>1816221.3</v>
      </c>
      <c r="I501" s="72">
        <v>60836.1</v>
      </c>
      <c r="J501" s="72">
        <v>0</v>
      </c>
      <c r="K501" s="73">
        <v>0</v>
      </c>
      <c r="L501" s="118"/>
      <c r="M501" s="119"/>
      <c r="N501" s="63"/>
      <c r="O501" s="63"/>
      <c r="P501" s="64"/>
      <c r="Q501" s="77">
        <f t="shared" si="72"/>
        <v>1877057.4</v>
      </c>
      <c r="R501" s="72">
        <f t="shared" si="72"/>
        <v>1816221.3</v>
      </c>
      <c r="S501" s="72">
        <f t="shared" si="72"/>
        <v>60836.1</v>
      </c>
      <c r="T501" s="72">
        <f t="shared" si="72"/>
        <v>0</v>
      </c>
      <c r="U501" s="73">
        <f t="shared" si="72"/>
        <v>0</v>
      </c>
      <c r="V501" s="77">
        <f t="shared" ref="V501:Z541" si="76">AA501-Q501</f>
        <v>14988.700000000186</v>
      </c>
      <c r="W501" s="72">
        <f t="shared" si="75"/>
        <v>11654.199999999953</v>
      </c>
      <c r="X501" s="72">
        <f t="shared" si="75"/>
        <v>3334.5</v>
      </c>
      <c r="Y501" s="72">
        <f t="shared" si="75"/>
        <v>0</v>
      </c>
      <c r="Z501" s="73">
        <f t="shared" si="75"/>
        <v>0</v>
      </c>
      <c r="AA501" s="77">
        <v>1892046.1</v>
      </c>
      <c r="AB501" s="72">
        <v>1827875.5</v>
      </c>
      <c r="AC501" s="72">
        <v>64170.6</v>
      </c>
      <c r="AD501" s="72">
        <v>0</v>
      </c>
      <c r="AE501" s="102">
        <v>0</v>
      </c>
      <c r="AF501" s="77">
        <v>8874.2000000000007</v>
      </c>
      <c r="AG501" s="72">
        <v>8874.2000000000007</v>
      </c>
      <c r="AH501" s="72"/>
      <c r="AI501" s="72"/>
      <c r="AJ501" s="73"/>
      <c r="AK501" s="77">
        <f t="shared" si="68"/>
        <v>1900920.3</v>
      </c>
      <c r="AL501" s="72">
        <f t="shared" si="68"/>
        <v>1836749.7</v>
      </c>
      <c r="AM501" s="72">
        <f t="shared" si="68"/>
        <v>64170.6</v>
      </c>
      <c r="AN501" s="72">
        <f t="shared" si="68"/>
        <v>0</v>
      </c>
      <c r="AO501" s="73">
        <f t="shared" si="68"/>
        <v>0</v>
      </c>
    </row>
    <row r="502" spans="1:41" ht="13.5" customHeight="1">
      <c r="A502" s="83" t="s">
        <v>27</v>
      </c>
      <c r="B502" s="84" t="s">
        <v>23</v>
      </c>
      <c r="C502" s="84" t="s">
        <v>23</v>
      </c>
      <c r="D502" s="84" t="s">
        <v>24</v>
      </c>
      <c r="E502" s="84" t="s">
        <v>23</v>
      </c>
      <c r="F502" s="85" t="s">
        <v>28</v>
      </c>
      <c r="G502" s="86">
        <v>1076783.8999999999</v>
      </c>
      <c r="H502" s="86">
        <v>1067760.8999999999</v>
      </c>
      <c r="I502" s="86">
        <v>9023</v>
      </c>
      <c r="J502" s="86">
        <v>0</v>
      </c>
      <c r="K502" s="87">
        <v>0</v>
      </c>
      <c r="L502" s="118"/>
      <c r="M502" s="119"/>
      <c r="N502" s="63"/>
      <c r="O502" s="63"/>
      <c r="P502" s="64"/>
      <c r="Q502" s="88">
        <f t="shared" si="72"/>
        <v>1076783.8999999999</v>
      </c>
      <c r="R502" s="86">
        <f t="shared" si="72"/>
        <v>1067760.8999999999</v>
      </c>
      <c r="S502" s="86">
        <f t="shared" si="72"/>
        <v>9023</v>
      </c>
      <c r="T502" s="86">
        <f t="shared" si="72"/>
        <v>0</v>
      </c>
      <c r="U502" s="87">
        <f t="shared" si="72"/>
        <v>0</v>
      </c>
      <c r="V502" s="88">
        <f t="shared" si="76"/>
        <v>-752.39999999990687</v>
      </c>
      <c r="W502" s="86">
        <f t="shared" si="75"/>
        <v>-752.39999999990687</v>
      </c>
      <c r="X502" s="86">
        <f t="shared" si="75"/>
        <v>0</v>
      </c>
      <c r="Y502" s="86">
        <f t="shared" si="75"/>
        <v>0</v>
      </c>
      <c r="Z502" s="87">
        <f t="shared" si="75"/>
        <v>0</v>
      </c>
      <c r="AA502" s="88">
        <v>1076031.5</v>
      </c>
      <c r="AB502" s="86">
        <v>1067008.5</v>
      </c>
      <c r="AC502" s="86">
        <v>9023</v>
      </c>
      <c r="AD502" s="86">
        <v>0</v>
      </c>
      <c r="AE502" s="103">
        <v>0</v>
      </c>
      <c r="AF502" s="77">
        <v>0</v>
      </c>
      <c r="AG502" s="72">
        <v>0</v>
      </c>
      <c r="AH502" s="86"/>
      <c r="AI502" s="86"/>
      <c r="AJ502" s="87"/>
      <c r="AK502" s="88">
        <f t="shared" ref="AK502:AO553" si="77">AA502+AF502</f>
        <v>1076031.5</v>
      </c>
      <c r="AL502" s="86">
        <f t="shared" si="77"/>
        <v>1067008.5</v>
      </c>
      <c r="AM502" s="86">
        <f t="shared" si="77"/>
        <v>9023</v>
      </c>
      <c r="AN502" s="86">
        <f t="shared" si="77"/>
        <v>0</v>
      </c>
      <c r="AO502" s="87">
        <f t="shared" si="77"/>
        <v>0</v>
      </c>
    </row>
    <row r="503" spans="1:41" ht="13.5" customHeight="1">
      <c r="A503" s="70" t="s">
        <v>29</v>
      </c>
      <c r="B503" s="71" t="s">
        <v>23</v>
      </c>
      <c r="C503" s="71" t="s">
        <v>23</v>
      </c>
      <c r="D503" s="71" t="s">
        <v>24</v>
      </c>
      <c r="E503" s="71" t="s">
        <v>23</v>
      </c>
      <c r="F503" s="71">
        <v>200</v>
      </c>
      <c r="G503" s="72">
        <v>120099.4</v>
      </c>
      <c r="H503" s="72">
        <v>103329.8</v>
      </c>
      <c r="I503" s="72">
        <v>4556.1000000000004</v>
      </c>
      <c r="J503" s="72">
        <v>0</v>
      </c>
      <c r="K503" s="73">
        <v>12213.5</v>
      </c>
      <c r="L503" s="113">
        <v>-4000</v>
      </c>
      <c r="M503" s="114">
        <v>-4000</v>
      </c>
      <c r="N503" s="63"/>
      <c r="O503" s="63"/>
      <c r="P503" s="64"/>
      <c r="Q503" s="77">
        <f t="shared" si="72"/>
        <v>116099.4</v>
      </c>
      <c r="R503" s="72">
        <f t="shared" si="72"/>
        <v>99329.8</v>
      </c>
      <c r="S503" s="72">
        <f t="shared" si="72"/>
        <v>4556.1000000000004</v>
      </c>
      <c r="T503" s="72">
        <f t="shared" si="72"/>
        <v>0</v>
      </c>
      <c r="U503" s="73">
        <f t="shared" si="72"/>
        <v>12213.5</v>
      </c>
      <c r="V503" s="77">
        <f t="shared" si="76"/>
        <v>16246.899999999994</v>
      </c>
      <c r="W503" s="72">
        <f t="shared" si="75"/>
        <v>11318.899999999994</v>
      </c>
      <c r="X503" s="72">
        <f t="shared" si="75"/>
        <v>4928</v>
      </c>
      <c r="Y503" s="72">
        <f t="shared" si="75"/>
        <v>0</v>
      </c>
      <c r="Z503" s="73">
        <f t="shared" si="75"/>
        <v>0</v>
      </c>
      <c r="AA503" s="77">
        <v>132346.29999999999</v>
      </c>
      <c r="AB503" s="72">
        <v>110648.7</v>
      </c>
      <c r="AC503" s="72">
        <v>9484.1</v>
      </c>
      <c r="AD503" s="72">
        <v>0</v>
      </c>
      <c r="AE503" s="102">
        <v>12213.5</v>
      </c>
      <c r="AF503" s="77">
        <v>-4610.7</v>
      </c>
      <c r="AG503" s="72">
        <v>-4610.7</v>
      </c>
      <c r="AH503" s="72"/>
      <c r="AI503" s="72"/>
      <c r="AJ503" s="73"/>
      <c r="AK503" s="77">
        <f t="shared" si="77"/>
        <v>127735.59999999999</v>
      </c>
      <c r="AL503" s="72">
        <f t="shared" si="77"/>
        <v>106038</v>
      </c>
      <c r="AM503" s="72">
        <f t="shared" si="77"/>
        <v>9484.1</v>
      </c>
      <c r="AN503" s="72">
        <f t="shared" si="77"/>
        <v>0</v>
      </c>
      <c r="AO503" s="73">
        <f t="shared" si="77"/>
        <v>12213.5</v>
      </c>
    </row>
    <row r="504" spans="1:41" ht="13.5" customHeight="1">
      <c r="A504" s="83" t="s">
        <v>219</v>
      </c>
      <c r="B504" s="84" t="s">
        <v>23</v>
      </c>
      <c r="C504" s="84" t="s">
        <v>23</v>
      </c>
      <c r="D504" s="84" t="s">
        <v>24</v>
      </c>
      <c r="E504" s="84" t="s">
        <v>23</v>
      </c>
      <c r="F504" s="84">
        <v>241</v>
      </c>
      <c r="G504" s="86">
        <v>19500</v>
      </c>
      <c r="H504" s="86">
        <v>19500</v>
      </c>
      <c r="I504" s="86">
        <v>0</v>
      </c>
      <c r="J504" s="86">
        <v>0</v>
      </c>
      <c r="K504" s="87">
        <v>0</v>
      </c>
      <c r="L504" s="244">
        <v>-4000</v>
      </c>
      <c r="M504" s="245">
        <v>-4000</v>
      </c>
      <c r="N504" s="63"/>
      <c r="O504" s="63"/>
      <c r="P504" s="64"/>
      <c r="Q504" s="88">
        <f t="shared" si="72"/>
        <v>15500</v>
      </c>
      <c r="R504" s="86">
        <f t="shared" si="72"/>
        <v>15500</v>
      </c>
      <c r="S504" s="86">
        <f t="shared" si="72"/>
        <v>0</v>
      </c>
      <c r="T504" s="86">
        <f t="shared" si="72"/>
        <v>0</v>
      </c>
      <c r="U504" s="87">
        <f t="shared" si="72"/>
        <v>0</v>
      </c>
      <c r="V504" s="88">
        <f t="shared" si="76"/>
        <v>4000</v>
      </c>
      <c r="W504" s="86">
        <f t="shared" si="75"/>
        <v>4000</v>
      </c>
      <c r="X504" s="86">
        <f t="shared" si="75"/>
        <v>0</v>
      </c>
      <c r="Y504" s="86">
        <f t="shared" si="75"/>
        <v>0</v>
      </c>
      <c r="Z504" s="87">
        <f t="shared" si="75"/>
        <v>0</v>
      </c>
      <c r="AA504" s="88">
        <v>19500</v>
      </c>
      <c r="AB504" s="86">
        <v>19500</v>
      </c>
      <c r="AC504" s="86">
        <v>0</v>
      </c>
      <c r="AD504" s="86">
        <v>0</v>
      </c>
      <c r="AE504" s="103">
        <v>0</v>
      </c>
      <c r="AF504" s="77">
        <v>-4610.7</v>
      </c>
      <c r="AG504" s="72">
        <v>-4610.7</v>
      </c>
      <c r="AH504" s="86"/>
      <c r="AI504" s="86"/>
      <c r="AJ504" s="87"/>
      <c r="AK504" s="88">
        <f t="shared" si="77"/>
        <v>14889.3</v>
      </c>
      <c r="AL504" s="86">
        <f t="shared" si="77"/>
        <v>14889.3</v>
      </c>
      <c r="AM504" s="86">
        <f t="shared" si="77"/>
        <v>0</v>
      </c>
      <c r="AN504" s="86">
        <f t="shared" si="77"/>
        <v>0</v>
      </c>
      <c r="AO504" s="87">
        <f t="shared" si="77"/>
        <v>0</v>
      </c>
    </row>
    <row r="505" spans="1:41" s="57" customFormat="1" ht="15.75" customHeight="1">
      <c r="A505" s="58" t="s">
        <v>202</v>
      </c>
      <c r="B505" s="59">
        <v>5</v>
      </c>
      <c r="C505" s="59" t="s">
        <v>23</v>
      </c>
      <c r="D505" s="59" t="s">
        <v>24</v>
      </c>
      <c r="E505" s="59" t="s">
        <v>23</v>
      </c>
      <c r="F505" s="59" t="s">
        <v>24</v>
      </c>
      <c r="G505" s="60">
        <v>1536263.6</v>
      </c>
      <c r="H505" s="60">
        <v>1458758.1</v>
      </c>
      <c r="I505" s="60">
        <v>65292</v>
      </c>
      <c r="J505" s="60">
        <v>0</v>
      </c>
      <c r="K505" s="61">
        <v>12213.5</v>
      </c>
      <c r="L505" s="111">
        <v>-4000</v>
      </c>
      <c r="M505" s="112">
        <v>-4000</v>
      </c>
      <c r="N505" s="157">
        <v>0</v>
      </c>
      <c r="O505" s="157">
        <v>0</v>
      </c>
      <c r="P505" s="253">
        <v>0</v>
      </c>
      <c r="Q505" s="65">
        <f t="shared" si="72"/>
        <v>1532263.6</v>
      </c>
      <c r="R505" s="60">
        <f t="shared" si="72"/>
        <v>1454758.1</v>
      </c>
      <c r="S505" s="60">
        <f t="shared" si="72"/>
        <v>65292</v>
      </c>
      <c r="T505" s="60">
        <f t="shared" si="72"/>
        <v>0</v>
      </c>
      <c r="U505" s="61">
        <f t="shared" si="72"/>
        <v>12213.5</v>
      </c>
      <c r="V505" s="65">
        <f t="shared" si="76"/>
        <v>29729</v>
      </c>
      <c r="W505" s="60">
        <f t="shared" si="75"/>
        <v>21466.5</v>
      </c>
      <c r="X505" s="60">
        <f t="shared" si="75"/>
        <v>8262.5</v>
      </c>
      <c r="Y505" s="60">
        <f t="shared" si="75"/>
        <v>0</v>
      </c>
      <c r="Z505" s="61">
        <f t="shared" si="75"/>
        <v>0</v>
      </c>
      <c r="AA505" s="65">
        <v>1561992.6</v>
      </c>
      <c r="AB505" s="60">
        <v>1476224.6</v>
      </c>
      <c r="AC505" s="60">
        <v>73554.5</v>
      </c>
      <c r="AD505" s="60">
        <v>0</v>
      </c>
      <c r="AE505" s="97">
        <v>12213.5</v>
      </c>
      <c r="AF505" s="77">
        <v>0</v>
      </c>
      <c r="AG505" s="72">
        <v>0</v>
      </c>
      <c r="AH505" s="60"/>
      <c r="AI505" s="60"/>
      <c r="AJ505" s="61"/>
      <c r="AK505" s="65">
        <f t="shared" si="77"/>
        <v>1561992.6</v>
      </c>
      <c r="AL505" s="60">
        <f t="shared" si="77"/>
        <v>1476224.6</v>
      </c>
      <c r="AM505" s="60">
        <f t="shared" si="77"/>
        <v>73554.5</v>
      </c>
      <c r="AN505" s="60">
        <f t="shared" si="77"/>
        <v>0</v>
      </c>
      <c r="AO505" s="61">
        <f t="shared" si="77"/>
        <v>12213.5</v>
      </c>
    </row>
    <row r="506" spans="1:41" ht="13.5" customHeight="1">
      <c r="A506" s="70" t="s">
        <v>26</v>
      </c>
      <c r="B506" s="71">
        <v>5</v>
      </c>
      <c r="C506" s="71" t="s">
        <v>23</v>
      </c>
      <c r="D506" s="71" t="s">
        <v>24</v>
      </c>
      <c r="E506" s="71" t="s">
        <v>23</v>
      </c>
      <c r="F506" s="71">
        <v>100</v>
      </c>
      <c r="G506" s="72">
        <v>1416164.2</v>
      </c>
      <c r="H506" s="72">
        <v>1355428.3</v>
      </c>
      <c r="I506" s="72">
        <v>60735.9</v>
      </c>
      <c r="J506" s="72">
        <v>0</v>
      </c>
      <c r="K506" s="73">
        <v>0</v>
      </c>
      <c r="L506" s="118"/>
      <c r="M506" s="119"/>
      <c r="N506" s="63"/>
      <c r="O506" s="63"/>
      <c r="P506" s="64"/>
      <c r="Q506" s="77">
        <f t="shared" si="72"/>
        <v>1416164.2</v>
      </c>
      <c r="R506" s="72">
        <f t="shared" si="72"/>
        <v>1355428.3</v>
      </c>
      <c r="S506" s="72">
        <f t="shared" si="72"/>
        <v>60735.9</v>
      </c>
      <c r="T506" s="72">
        <f t="shared" si="72"/>
        <v>0</v>
      </c>
      <c r="U506" s="73">
        <f t="shared" si="72"/>
        <v>0</v>
      </c>
      <c r="V506" s="77">
        <f t="shared" si="76"/>
        <v>13482.100000000093</v>
      </c>
      <c r="W506" s="72">
        <f t="shared" si="75"/>
        <v>10147.59999999986</v>
      </c>
      <c r="X506" s="72">
        <f t="shared" si="75"/>
        <v>3334.5</v>
      </c>
      <c r="Y506" s="72">
        <f t="shared" si="75"/>
        <v>0</v>
      </c>
      <c r="Z506" s="73">
        <f t="shared" si="75"/>
        <v>0</v>
      </c>
      <c r="AA506" s="77">
        <v>1429646.3</v>
      </c>
      <c r="AB506" s="72">
        <v>1365575.9</v>
      </c>
      <c r="AC506" s="72">
        <v>64070.400000000001</v>
      </c>
      <c r="AD506" s="72">
        <v>0</v>
      </c>
      <c r="AE506" s="102">
        <v>0</v>
      </c>
      <c r="AF506" s="77">
        <v>4610.7</v>
      </c>
      <c r="AG506" s="72">
        <v>4610.7</v>
      </c>
      <c r="AH506" s="72"/>
      <c r="AI506" s="72"/>
      <c r="AJ506" s="73"/>
      <c r="AK506" s="77">
        <f t="shared" si="77"/>
        <v>1434257</v>
      </c>
      <c r="AL506" s="72">
        <f t="shared" si="77"/>
        <v>1370186.5999999999</v>
      </c>
      <c r="AM506" s="72">
        <f t="shared" si="77"/>
        <v>64070.400000000001</v>
      </c>
      <c r="AN506" s="72">
        <f t="shared" si="77"/>
        <v>0</v>
      </c>
      <c r="AO506" s="73">
        <f t="shared" si="77"/>
        <v>0</v>
      </c>
    </row>
    <row r="507" spans="1:41" ht="13.5" customHeight="1">
      <c r="A507" s="83" t="s">
        <v>27</v>
      </c>
      <c r="B507" s="84">
        <v>5</v>
      </c>
      <c r="C507" s="84" t="s">
        <v>23</v>
      </c>
      <c r="D507" s="84" t="s">
        <v>24</v>
      </c>
      <c r="E507" s="84" t="s">
        <v>23</v>
      </c>
      <c r="F507" s="85" t="s">
        <v>28</v>
      </c>
      <c r="G507" s="86">
        <v>1075487.8</v>
      </c>
      <c r="H507" s="86">
        <v>1066464.8</v>
      </c>
      <c r="I507" s="86">
        <v>9023</v>
      </c>
      <c r="J507" s="86">
        <v>0</v>
      </c>
      <c r="K507" s="87">
        <v>0</v>
      </c>
      <c r="L507" s="118"/>
      <c r="M507" s="119"/>
      <c r="N507" s="63"/>
      <c r="O507" s="63"/>
      <c r="P507" s="64"/>
      <c r="Q507" s="88">
        <f t="shared" si="72"/>
        <v>1075487.8</v>
      </c>
      <c r="R507" s="86">
        <f t="shared" si="72"/>
        <v>1066464.8</v>
      </c>
      <c r="S507" s="86">
        <f t="shared" si="72"/>
        <v>9023</v>
      </c>
      <c r="T507" s="86">
        <f t="shared" si="72"/>
        <v>0</v>
      </c>
      <c r="U507" s="87">
        <f t="shared" si="72"/>
        <v>0</v>
      </c>
      <c r="V507" s="88">
        <f t="shared" si="76"/>
        <v>-757.5</v>
      </c>
      <c r="W507" s="86">
        <f t="shared" si="75"/>
        <v>-757.5</v>
      </c>
      <c r="X507" s="86">
        <f t="shared" si="75"/>
        <v>0</v>
      </c>
      <c r="Y507" s="86">
        <f t="shared" si="75"/>
        <v>0</v>
      </c>
      <c r="Z507" s="87">
        <f t="shared" si="75"/>
        <v>0</v>
      </c>
      <c r="AA507" s="88">
        <v>1074730.3</v>
      </c>
      <c r="AB507" s="86">
        <v>1065707.3</v>
      </c>
      <c r="AC507" s="86">
        <v>9023</v>
      </c>
      <c r="AD507" s="86">
        <v>0</v>
      </c>
      <c r="AE507" s="103">
        <v>0</v>
      </c>
      <c r="AF507" s="77">
        <v>0</v>
      </c>
      <c r="AG507" s="72">
        <v>0</v>
      </c>
      <c r="AH507" s="86"/>
      <c r="AI507" s="86"/>
      <c r="AJ507" s="87"/>
      <c r="AK507" s="88">
        <f t="shared" si="77"/>
        <v>1074730.3</v>
      </c>
      <c r="AL507" s="86">
        <f t="shared" si="77"/>
        <v>1065707.3</v>
      </c>
      <c r="AM507" s="86">
        <f t="shared" si="77"/>
        <v>9023</v>
      </c>
      <c r="AN507" s="86">
        <f t="shared" si="77"/>
        <v>0</v>
      </c>
      <c r="AO507" s="87">
        <f t="shared" si="77"/>
        <v>0</v>
      </c>
    </row>
    <row r="508" spans="1:41" ht="13.5" customHeight="1">
      <c r="A508" s="70" t="s">
        <v>29</v>
      </c>
      <c r="B508" s="71">
        <v>5</v>
      </c>
      <c r="C508" s="71" t="s">
        <v>23</v>
      </c>
      <c r="D508" s="71" t="s">
        <v>24</v>
      </c>
      <c r="E508" s="71" t="s">
        <v>23</v>
      </c>
      <c r="F508" s="71">
        <v>200</v>
      </c>
      <c r="G508" s="72">
        <v>120099.4</v>
      </c>
      <c r="H508" s="72">
        <v>103329.8</v>
      </c>
      <c r="I508" s="72">
        <v>4556.1000000000004</v>
      </c>
      <c r="J508" s="72">
        <v>0</v>
      </c>
      <c r="K508" s="73">
        <v>12213.5</v>
      </c>
      <c r="L508" s="113">
        <v>-4000</v>
      </c>
      <c r="M508" s="114">
        <v>-4000</v>
      </c>
      <c r="N508" s="63"/>
      <c r="O508" s="63"/>
      <c r="P508" s="64"/>
      <c r="Q508" s="77">
        <f t="shared" si="72"/>
        <v>116099.4</v>
      </c>
      <c r="R508" s="72">
        <f t="shared" si="72"/>
        <v>99329.8</v>
      </c>
      <c r="S508" s="72">
        <f t="shared" si="72"/>
        <v>4556.1000000000004</v>
      </c>
      <c r="T508" s="72">
        <f t="shared" si="72"/>
        <v>0</v>
      </c>
      <c r="U508" s="73">
        <f t="shared" si="72"/>
        <v>12213.5</v>
      </c>
      <c r="V508" s="77">
        <f t="shared" si="76"/>
        <v>16246.899999999994</v>
      </c>
      <c r="W508" s="72">
        <f t="shared" si="75"/>
        <v>11318.899999999994</v>
      </c>
      <c r="X508" s="72">
        <f t="shared" si="75"/>
        <v>4928</v>
      </c>
      <c r="Y508" s="72">
        <f t="shared" si="75"/>
        <v>0</v>
      </c>
      <c r="Z508" s="73">
        <f t="shared" si="75"/>
        <v>0</v>
      </c>
      <c r="AA508" s="77">
        <v>132346.29999999999</v>
      </c>
      <c r="AB508" s="72">
        <v>110648.7</v>
      </c>
      <c r="AC508" s="72">
        <v>9484.1</v>
      </c>
      <c r="AD508" s="72">
        <v>0</v>
      </c>
      <c r="AE508" s="102">
        <v>12213.5</v>
      </c>
      <c r="AF508" s="77">
        <v>-4610.7</v>
      </c>
      <c r="AG508" s="86">
        <v>-4610.7</v>
      </c>
      <c r="AH508" s="72"/>
      <c r="AI508" s="72"/>
      <c r="AJ508" s="73"/>
      <c r="AK508" s="77">
        <f t="shared" si="77"/>
        <v>127735.59999999999</v>
      </c>
      <c r="AL508" s="72">
        <f t="shared" si="77"/>
        <v>106038</v>
      </c>
      <c r="AM508" s="72">
        <f t="shared" si="77"/>
        <v>9484.1</v>
      </c>
      <c r="AN508" s="72">
        <f t="shared" si="77"/>
        <v>0</v>
      </c>
      <c r="AO508" s="73">
        <f t="shared" si="77"/>
        <v>12213.5</v>
      </c>
    </row>
    <row r="509" spans="1:41" ht="13.5" customHeight="1">
      <c r="A509" s="83" t="s">
        <v>66</v>
      </c>
      <c r="B509" s="84">
        <v>5</v>
      </c>
      <c r="C509" s="84" t="s">
        <v>23</v>
      </c>
      <c r="D509" s="84" t="s">
        <v>24</v>
      </c>
      <c r="E509" s="84" t="s">
        <v>23</v>
      </c>
      <c r="F509" s="84">
        <v>241</v>
      </c>
      <c r="G509" s="86">
        <v>19500</v>
      </c>
      <c r="H509" s="86">
        <v>19500</v>
      </c>
      <c r="I509" s="86">
        <v>0</v>
      </c>
      <c r="J509" s="86">
        <v>0</v>
      </c>
      <c r="K509" s="87">
        <v>0</v>
      </c>
      <c r="L509" s="244">
        <v>-4000</v>
      </c>
      <c r="M509" s="245">
        <v>-4000</v>
      </c>
      <c r="N509" s="63"/>
      <c r="O509" s="63"/>
      <c r="P509" s="64"/>
      <c r="Q509" s="88">
        <f t="shared" si="72"/>
        <v>15500</v>
      </c>
      <c r="R509" s="86">
        <f t="shared" si="72"/>
        <v>15500</v>
      </c>
      <c r="S509" s="86">
        <f t="shared" si="72"/>
        <v>0</v>
      </c>
      <c r="T509" s="86">
        <f t="shared" si="72"/>
        <v>0</v>
      </c>
      <c r="U509" s="87">
        <f t="shared" si="72"/>
        <v>0</v>
      </c>
      <c r="V509" s="88">
        <f t="shared" si="76"/>
        <v>4000</v>
      </c>
      <c r="W509" s="86">
        <f t="shared" si="75"/>
        <v>4000</v>
      </c>
      <c r="X509" s="86">
        <f t="shared" si="75"/>
        <v>0</v>
      </c>
      <c r="Y509" s="86">
        <f t="shared" si="75"/>
        <v>0</v>
      </c>
      <c r="Z509" s="87">
        <f t="shared" si="75"/>
        <v>0</v>
      </c>
      <c r="AA509" s="88">
        <v>19500</v>
      </c>
      <c r="AB509" s="86">
        <v>19500</v>
      </c>
      <c r="AC509" s="86">
        <v>0</v>
      </c>
      <c r="AD509" s="86">
        <v>0</v>
      </c>
      <c r="AE509" s="103">
        <v>0</v>
      </c>
      <c r="AF509" s="77">
        <v>-4610.7</v>
      </c>
      <c r="AG509" s="72">
        <v>-4610.7</v>
      </c>
      <c r="AH509" s="86"/>
      <c r="AI509" s="86"/>
      <c r="AJ509" s="87"/>
      <c r="AK509" s="88">
        <f t="shared" si="77"/>
        <v>14889.3</v>
      </c>
      <c r="AL509" s="86">
        <f t="shared" si="77"/>
        <v>14889.3</v>
      </c>
      <c r="AM509" s="86">
        <f t="shared" si="77"/>
        <v>0</v>
      </c>
      <c r="AN509" s="86">
        <f t="shared" si="77"/>
        <v>0</v>
      </c>
      <c r="AO509" s="87">
        <f t="shared" si="77"/>
        <v>0</v>
      </c>
    </row>
    <row r="510" spans="1:41" s="57" customFormat="1" ht="13.5" customHeight="1">
      <c r="A510" s="58" t="s">
        <v>220</v>
      </c>
      <c r="B510" s="59">
        <v>5</v>
      </c>
      <c r="C510" s="59">
        <v>1</v>
      </c>
      <c r="D510" s="59" t="s">
        <v>24</v>
      </c>
      <c r="E510" s="59" t="s">
        <v>23</v>
      </c>
      <c r="F510" s="59" t="s">
        <v>24</v>
      </c>
      <c r="G510" s="60">
        <v>1001390.8</v>
      </c>
      <c r="H510" s="60">
        <v>936255.4</v>
      </c>
      <c r="I510" s="60">
        <v>52921.9</v>
      </c>
      <c r="J510" s="60">
        <v>0</v>
      </c>
      <c r="K510" s="61">
        <v>12213.5</v>
      </c>
      <c r="L510" s="120"/>
      <c r="M510" s="121"/>
      <c r="N510" s="50"/>
      <c r="O510" s="50"/>
      <c r="P510" s="51"/>
      <c r="Q510" s="65">
        <f t="shared" si="72"/>
        <v>1001390.8</v>
      </c>
      <c r="R510" s="60">
        <f t="shared" si="72"/>
        <v>936255.4</v>
      </c>
      <c r="S510" s="60">
        <f t="shared" si="72"/>
        <v>52921.9</v>
      </c>
      <c r="T510" s="60">
        <f t="shared" si="72"/>
        <v>0</v>
      </c>
      <c r="U510" s="61">
        <f t="shared" si="72"/>
        <v>12213.5</v>
      </c>
      <c r="V510" s="65">
        <f t="shared" si="76"/>
        <v>17769.699999999953</v>
      </c>
      <c r="W510" s="60">
        <f t="shared" si="75"/>
        <v>9774.2999999999302</v>
      </c>
      <c r="X510" s="60">
        <f t="shared" si="75"/>
        <v>7995.4000000000015</v>
      </c>
      <c r="Y510" s="60">
        <f t="shared" si="75"/>
        <v>0</v>
      </c>
      <c r="Z510" s="61">
        <f t="shared" si="75"/>
        <v>0</v>
      </c>
      <c r="AA510" s="65">
        <v>1019160.5</v>
      </c>
      <c r="AB510" s="60">
        <v>946029.7</v>
      </c>
      <c r="AC510" s="60">
        <v>60917.3</v>
      </c>
      <c r="AD510" s="60">
        <v>0</v>
      </c>
      <c r="AE510" s="97">
        <v>12213.5</v>
      </c>
      <c r="AF510" s="65">
        <v>1600</v>
      </c>
      <c r="AG510" s="60">
        <v>1600</v>
      </c>
      <c r="AH510" s="60"/>
      <c r="AI510" s="60"/>
      <c r="AJ510" s="61"/>
      <c r="AK510" s="65">
        <f t="shared" si="77"/>
        <v>1020760.5</v>
      </c>
      <c r="AL510" s="60">
        <f t="shared" si="77"/>
        <v>947629.7</v>
      </c>
      <c r="AM510" s="60">
        <f t="shared" si="77"/>
        <v>60917.3</v>
      </c>
      <c r="AN510" s="60">
        <f t="shared" si="77"/>
        <v>0</v>
      </c>
      <c r="AO510" s="61">
        <f t="shared" si="77"/>
        <v>12213.5</v>
      </c>
    </row>
    <row r="511" spans="1:41" ht="13.5" customHeight="1">
      <c r="A511" s="70" t="s">
        <v>221</v>
      </c>
      <c r="B511" s="71">
        <v>5</v>
      </c>
      <c r="C511" s="71">
        <v>1</v>
      </c>
      <c r="D511" s="71">
        <v>35</v>
      </c>
      <c r="E511" s="71" t="s">
        <v>23</v>
      </c>
      <c r="F511" s="71" t="s">
        <v>24</v>
      </c>
      <c r="G511" s="72">
        <v>1001390.8</v>
      </c>
      <c r="H511" s="72">
        <v>936255.4</v>
      </c>
      <c r="I511" s="72">
        <v>52921.9</v>
      </c>
      <c r="J511" s="72">
        <v>0</v>
      </c>
      <c r="K511" s="73">
        <v>12213.5</v>
      </c>
      <c r="L511" s="118"/>
      <c r="M511" s="119"/>
      <c r="N511" s="63"/>
      <c r="O511" s="63"/>
      <c r="P511" s="64"/>
      <c r="Q511" s="77">
        <f t="shared" si="72"/>
        <v>1001390.8</v>
      </c>
      <c r="R511" s="72">
        <f t="shared" si="72"/>
        <v>936255.4</v>
      </c>
      <c r="S511" s="72">
        <f t="shared" si="72"/>
        <v>52921.9</v>
      </c>
      <c r="T511" s="72">
        <f t="shared" si="72"/>
        <v>0</v>
      </c>
      <c r="U511" s="73">
        <f t="shared" si="72"/>
        <v>12213.5</v>
      </c>
      <c r="V511" s="77">
        <f t="shared" si="76"/>
        <v>17769.699999999953</v>
      </c>
      <c r="W511" s="72">
        <f t="shared" si="75"/>
        <v>9774.2999999999302</v>
      </c>
      <c r="X511" s="72">
        <f t="shared" si="75"/>
        <v>7995.4000000000015</v>
      </c>
      <c r="Y511" s="72">
        <f t="shared" si="75"/>
        <v>0</v>
      </c>
      <c r="Z511" s="73">
        <f t="shared" si="75"/>
        <v>0</v>
      </c>
      <c r="AA511" s="77">
        <v>1019160.5</v>
      </c>
      <c r="AB511" s="72">
        <v>946029.7</v>
      </c>
      <c r="AC511" s="72">
        <v>60917.3</v>
      </c>
      <c r="AD511" s="72">
        <v>0</v>
      </c>
      <c r="AE511" s="102">
        <v>12213.5</v>
      </c>
      <c r="AF511" s="77">
        <v>1600</v>
      </c>
      <c r="AG511" s="72">
        <v>1600</v>
      </c>
      <c r="AH511" s="72"/>
      <c r="AI511" s="72"/>
      <c r="AJ511" s="73"/>
      <c r="AK511" s="77">
        <f t="shared" si="77"/>
        <v>1020760.5</v>
      </c>
      <c r="AL511" s="72">
        <f t="shared" si="77"/>
        <v>947629.7</v>
      </c>
      <c r="AM511" s="72">
        <f t="shared" si="77"/>
        <v>60917.3</v>
      </c>
      <c r="AN511" s="72">
        <f t="shared" si="77"/>
        <v>0</v>
      </c>
      <c r="AO511" s="73">
        <f t="shared" si="77"/>
        <v>12213.5</v>
      </c>
    </row>
    <row r="512" spans="1:41" ht="13.5" customHeight="1">
      <c r="A512" s="70" t="s">
        <v>222</v>
      </c>
      <c r="B512" s="71">
        <v>5</v>
      </c>
      <c r="C512" s="71">
        <v>1</v>
      </c>
      <c r="D512" s="71">
        <v>35</v>
      </c>
      <c r="E512" s="71">
        <v>1</v>
      </c>
      <c r="F512" s="71" t="s">
        <v>24</v>
      </c>
      <c r="G512" s="72">
        <v>38792.199999999997</v>
      </c>
      <c r="H512" s="72">
        <v>38792.199999999997</v>
      </c>
      <c r="I512" s="72">
        <v>0</v>
      </c>
      <c r="J512" s="72">
        <v>0</v>
      </c>
      <c r="K512" s="73">
        <v>0</v>
      </c>
      <c r="L512" s="118"/>
      <c r="M512" s="119"/>
      <c r="N512" s="63"/>
      <c r="O512" s="63"/>
      <c r="P512" s="64"/>
      <c r="Q512" s="77">
        <f t="shared" si="72"/>
        <v>38792.199999999997</v>
      </c>
      <c r="R512" s="72">
        <f t="shared" si="72"/>
        <v>38792.199999999997</v>
      </c>
      <c r="S512" s="72">
        <f t="shared" si="72"/>
        <v>0</v>
      </c>
      <c r="T512" s="72">
        <f t="shared" si="72"/>
        <v>0</v>
      </c>
      <c r="U512" s="73">
        <f t="shared" si="72"/>
        <v>0</v>
      </c>
      <c r="V512" s="77">
        <f t="shared" si="76"/>
        <v>-11529.399999999998</v>
      </c>
      <c r="W512" s="72">
        <f t="shared" si="75"/>
        <v>-11529.399999999998</v>
      </c>
      <c r="X512" s="72">
        <f t="shared" si="75"/>
        <v>0</v>
      </c>
      <c r="Y512" s="72">
        <f t="shared" si="75"/>
        <v>0</v>
      </c>
      <c r="Z512" s="73">
        <f t="shared" si="75"/>
        <v>0</v>
      </c>
      <c r="AA512" s="77">
        <v>27262.799999999999</v>
      </c>
      <c r="AB512" s="72">
        <v>27262.799999999999</v>
      </c>
      <c r="AC512" s="72">
        <v>0</v>
      </c>
      <c r="AD512" s="72">
        <v>0</v>
      </c>
      <c r="AE512" s="102">
        <v>0</v>
      </c>
      <c r="AF512" s="77">
        <v>0</v>
      </c>
      <c r="AG512" s="60">
        <v>0</v>
      </c>
      <c r="AH512" s="72"/>
      <c r="AI512" s="72"/>
      <c r="AJ512" s="73"/>
      <c r="AK512" s="77">
        <f t="shared" si="77"/>
        <v>27262.799999999999</v>
      </c>
      <c r="AL512" s="72">
        <f t="shared" si="77"/>
        <v>27262.799999999999</v>
      </c>
      <c r="AM512" s="72">
        <f t="shared" si="77"/>
        <v>0</v>
      </c>
      <c r="AN512" s="72">
        <f t="shared" si="77"/>
        <v>0</v>
      </c>
      <c r="AO512" s="73">
        <f t="shared" si="77"/>
        <v>0</v>
      </c>
    </row>
    <row r="513" spans="1:41" ht="13.5" customHeight="1">
      <c r="A513" s="70" t="s">
        <v>223</v>
      </c>
      <c r="B513" s="71">
        <v>5</v>
      </c>
      <c r="C513" s="71">
        <v>1</v>
      </c>
      <c r="D513" s="71">
        <v>35</v>
      </c>
      <c r="E513" s="71">
        <v>2</v>
      </c>
      <c r="F513" s="71" t="s">
        <v>24</v>
      </c>
      <c r="G513" s="72">
        <v>770907</v>
      </c>
      <c r="H513" s="72">
        <v>756274.9</v>
      </c>
      <c r="I513" s="72">
        <v>14632.1</v>
      </c>
      <c r="J513" s="72">
        <v>0</v>
      </c>
      <c r="K513" s="73">
        <v>0</v>
      </c>
      <c r="L513" s="118"/>
      <c r="M513" s="119"/>
      <c r="N513" s="63"/>
      <c r="O513" s="63"/>
      <c r="P513" s="64"/>
      <c r="Q513" s="77">
        <f t="shared" si="72"/>
        <v>770907</v>
      </c>
      <c r="R513" s="72">
        <f t="shared" si="72"/>
        <v>756274.9</v>
      </c>
      <c r="S513" s="72">
        <f t="shared" si="72"/>
        <v>14632.1</v>
      </c>
      <c r="T513" s="72">
        <f t="shared" si="72"/>
        <v>0</v>
      </c>
      <c r="U513" s="73">
        <f t="shared" si="72"/>
        <v>0</v>
      </c>
      <c r="V513" s="77">
        <f t="shared" si="76"/>
        <v>16631.900000000023</v>
      </c>
      <c r="W513" s="72">
        <f t="shared" si="75"/>
        <v>16036.5</v>
      </c>
      <c r="X513" s="72">
        <f t="shared" si="75"/>
        <v>595.39999999999964</v>
      </c>
      <c r="Y513" s="72">
        <f t="shared" si="75"/>
        <v>0</v>
      </c>
      <c r="Z513" s="73">
        <f t="shared" si="75"/>
        <v>0</v>
      </c>
      <c r="AA513" s="77">
        <v>787538.9</v>
      </c>
      <c r="AB513" s="72">
        <v>772311.4</v>
      </c>
      <c r="AC513" s="72">
        <v>15227.5</v>
      </c>
      <c r="AD513" s="72">
        <v>0</v>
      </c>
      <c r="AE513" s="102">
        <v>0</v>
      </c>
      <c r="AF513" s="77">
        <v>1600</v>
      </c>
      <c r="AG513" s="72">
        <v>1600</v>
      </c>
      <c r="AH513" s="72"/>
      <c r="AI513" s="72"/>
      <c r="AJ513" s="73"/>
      <c r="AK513" s="77">
        <f t="shared" si="77"/>
        <v>789138.9</v>
      </c>
      <c r="AL513" s="72">
        <f t="shared" si="77"/>
        <v>773911.4</v>
      </c>
      <c r="AM513" s="72">
        <f t="shared" si="77"/>
        <v>15227.5</v>
      </c>
      <c r="AN513" s="72">
        <f t="shared" si="77"/>
        <v>0</v>
      </c>
      <c r="AO513" s="73">
        <f t="shared" si="77"/>
        <v>0</v>
      </c>
    </row>
    <row r="514" spans="1:41" ht="13.5" customHeight="1">
      <c r="A514" s="70" t="s">
        <v>224</v>
      </c>
      <c r="B514" s="71">
        <v>5</v>
      </c>
      <c r="C514" s="71">
        <v>1</v>
      </c>
      <c r="D514" s="71">
        <v>35</v>
      </c>
      <c r="E514" s="71">
        <v>3</v>
      </c>
      <c r="F514" s="71" t="s">
        <v>24</v>
      </c>
      <c r="G514" s="72">
        <v>28031.5</v>
      </c>
      <c r="H514" s="72">
        <v>27444.7</v>
      </c>
      <c r="I514" s="72">
        <v>586.79999999999995</v>
      </c>
      <c r="J514" s="72">
        <v>0</v>
      </c>
      <c r="K514" s="73">
        <v>0</v>
      </c>
      <c r="L514" s="118"/>
      <c r="M514" s="119"/>
      <c r="N514" s="63"/>
      <c r="O514" s="63"/>
      <c r="P514" s="64"/>
      <c r="Q514" s="77">
        <f t="shared" si="72"/>
        <v>28031.5</v>
      </c>
      <c r="R514" s="72">
        <f t="shared" si="72"/>
        <v>27444.7</v>
      </c>
      <c r="S514" s="72">
        <f t="shared" si="72"/>
        <v>586.79999999999995</v>
      </c>
      <c r="T514" s="72">
        <f t="shared" si="72"/>
        <v>0</v>
      </c>
      <c r="U514" s="73">
        <f t="shared" si="72"/>
        <v>0</v>
      </c>
      <c r="V514" s="77">
        <f t="shared" si="76"/>
        <v>234.29999999999927</v>
      </c>
      <c r="W514" s="72">
        <f t="shared" si="75"/>
        <v>234.29999999999927</v>
      </c>
      <c r="X514" s="72">
        <f t="shared" si="75"/>
        <v>0</v>
      </c>
      <c r="Y514" s="72">
        <f t="shared" si="75"/>
        <v>0</v>
      </c>
      <c r="Z514" s="73">
        <f t="shared" si="75"/>
        <v>0</v>
      </c>
      <c r="AA514" s="77">
        <v>28265.8</v>
      </c>
      <c r="AB514" s="72">
        <v>27679</v>
      </c>
      <c r="AC514" s="72">
        <v>586.79999999999995</v>
      </c>
      <c r="AD514" s="72">
        <v>0</v>
      </c>
      <c r="AE514" s="102">
        <v>0</v>
      </c>
      <c r="AF514" s="77">
        <v>0</v>
      </c>
      <c r="AG514" s="72">
        <v>0</v>
      </c>
      <c r="AH514" s="72"/>
      <c r="AI514" s="72"/>
      <c r="AJ514" s="73"/>
      <c r="AK514" s="77">
        <f t="shared" si="77"/>
        <v>28265.8</v>
      </c>
      <c r="AL514" s="72">
        <f t="shared" si="77"/>
        <v>27679</v>
      </c>
      <c r="AM514" s="72">
        <f t="shared" si="77"/>
        <v>586.79999999999995</v>
      </c>
      <c r="AN514" s="72">
        <f t="shared" si="77"/>
        <v>0</v>
      </c>
      <c r="AO514" s="73">
        <f t="shared" si="77"/>
        <v>0</v>
      </c>
    </row>
    <row r="515" spans="1:41" ht="13.5" customHeight="1">
      <c r="A515" s="70" t="s">
        <v>225</v>
      </c>
      <c r="B515" s="71">
        <v>5</v>
      </c>
      <c r="C515" s="71">
        <v>1</v>
      </c>
      <c r="D515" s="71">
        <v>35</v>
      </c>
      <c r="E515" s="71">
        <v>5</v>
      </c>
      <c r="F515" s="71" t="s">
        <v>24</v>
      </c>
      <c r="G515" s="72">
        <v>163660.1</v>
      </c>
      <c r="H515" s="72">
        <v>113743.6</v>
      </c>
      <c r="I515" s="72">
        <v>37703</v>
      </c>
      <c r="J515" s="72">
        <v>0</v>
      </c>
      <c r="K515" s="73">
        <v>12213.5</v>
      </c>
      <c r="L515" s="118"/>
      <c r="M515" s="119"/>
      <c r="N515" s="63"/>
      <c r="O515" s="63"/>
      <c r="P515" s="64"/>
      <c r="Q515" s="77">
        <f t="shared" si="72"/>
        <v>163660.1</v>
      </c>
      <c r="R515" s="72">
        <f t="shared" si="72"/>
        <v>113743.6</v>
      </c>
      <c r="S515" s="72">
        <f t="shared" si="72"/>
        <v>37703</v>
      </c>
      <c r="T515" s="72">
        <f t="shared" si="72"/>
        <v>0</v>
      </c>
      <c r="U515" s="73">
        <f t="shared" si="72"/>
        <v>12213.5</v>
      </c>
      <c r="V515" s="77">
        <f t="shared" si="76"/>
        <v>12432.899999999994</v>
      </c>
      <c r="W515" s="72">
        <f t="shared" si="75"/>
        <v>5032.8999999999942</v>
      </c>
      <c r="X515" s="72">
        <f t="shared" si="75"/>
        <v>7400</v>
      </c>
      <c r="Y515" s="72">
        <f t="shared" si="75"/>
        <v>0</v>
      </c>
      <c r="Z515" s="73">
        <f t="shared" si="75"/>
        <v>0</v>
      </c>
      <c r="AA515" s="77">
        <v>176093</v>
      </c>
      <c r="AB515" s="72">
        <v>118776.5</v>
      </c>
      <c r="AC515" s="72">
        <v>45103</v>
      </c>
      <c r="AD515" s="72">
        <v>0</v>
      </c>
      <c r="AE515" s="102">
        <v>12213.5</v>
      </c>
      <c r="AF515" s="77">
        <v>0</v>
      </c>
      <c r="AG515" s="60">
        <v>0</v>
      </c>
      <c r="AH515" s="72"/>
      <c r="AI515" s="72"/>
      <c r="AJ515" s="73"/>
      <c r="AK515" s="77">
        <f t="shared" si="77"/>
        <v>176093</v>
      </c>
      <c r="AL515" s="72">
        <f t="shared" si="77"/>
        <v>118776.5</v>
      </c>
      <c r="AM515" s="72">
        <f t="shared" si="77"/>
        <v>45103</v>
      </c>
      <c r="AN515" s="72">
        <f t="shared" si="77"/>
        <v>0</v>
      </c>
      <c r="AO515" s="73">
        <f t="shared" si="77"/>
        <v>12213.5</v>
      </c>
    </row>
    <row r="516" spans="1:41" s="57" customFormat="1" ht="13.5" customHeight="1">
      <c r="A516" s="58" t="s">
        <v>226</v>
      </c>
      <c r="B516" s="59">
        <v>5</v>
      </c>
      <c r="C516" s="59">
        <v>2</v>
      </c>
      <c r="D516" s="59" t="s">
        <v>24</v>
      </c>
      <c r="E516" s="59" t="s">
        <v>23</v>
      </c>
      <c r="F516" s="59" t="s">
        <v>24</v>
      </c>
      <c r="G516" s="60">
        <v>82773.3</v>
      </c>
      <c r="H516" s="60">
        <v>81155.8</v>
      </c>
      <c r="I516" s="60">
        <v>1617.5</v>
      </c>
      <c r="J516" s="60">
        <v>0</v>
      </c>
      <c r="K516" s="61">
        <v>0</v>
      </c>
      <c r="L516" s="111">
        <v>-1000</v>
      </c>
      <c r="M516" s="112">
        <v>-1000</v>
      </c>
      <c r="N516" s="50">
        <v>0</v>
      </c>
      <c r="O516" s="50">
        <v>0</v>
      </c>
      <c r="P516" s="51">
        <v>0</v>
      </c>
      <c r="Q516" s="65">
        <f t="shared" si="72"/>
        <v>81773.3</v>
      </c>
      <c r="R516" s="60">
        <f t="shared" si="72"/>
        <v>80155.8</v>
      </c>
      <c r="S516" s="60">
        <f t="shared" si="72"/>
        <v>1617.5</v>
      </c>
      <c r="T516" s="60">
        <f t="shared" si="72"/>
        <v>0</v>
      </c>
      <c r="U516" s="61">
        <f t="shared" si="72"/>
        <v>0</v>
      </c>
      <c r="V516" s="65">
        <f t="shared" si="76"/>
        <v>1538.5</v>
      </c>
      <c r="W516" s="60">
        <f t="shared" si="76"/>
        <v>1538.5</v>
      </c>
      <c r="X516" s="60">
        <f t="shared" si="76"/>
        <v>0</v>
      </c>
      <c r="Y516" s="60">
        <f t="shared" si="76"/>
        <v>0</v>
      </c>
      <c r="Z516" s="61">
        <f t="shared" si="76"/>
        <v>0</v>
      </c>
      <c r="AA516" s="65">
        <v>83311.8</v>
      </c>
      <c r="AB516" s="60">
        <v>81694.3</v>
      </c>
      <c r="AC516" s="60">
        <v>1617.5</v>
      </c>
      <c r="AD516" s="60">
        <v>0</v>
      </c>
      <c r="AE516" s="97">
        <v>0</v>
      </c>
      <c r="AF516" s="77">
        <v>0</v>
      </c>
      <c r="AG516" s="72">
        <v>0</v>
      </c>
      <c r="AH516" s="60"/>
      <c r="AI516" s="60"/>
      <c r="AJ516" s="61"/>
      <c r="AK516" s="65">
        <f t="shared" si="77"/>
        <v>83311.8</v>
      </c>
      <c r="AL516" s="60">
        <f t="shared" si="77"/>
        <v>81694.3</v>
      </c>
      <c r="AM516" s="60">
        <f t="shared" si="77"/>
        <v>1617.5</v>
      </c>
      <c r="AN516" s="60">
        <f t="shared" si="77"/>
        <v>0</v>
      </c>
      <c r="AO516" s="61">
        <f t="shared" si="77"/>
        <v>0</v>
      </c>
    </row>
    <row r="517" spans="1:41" ht="13.5" customHeight="1">
      <c r="A517" s="70" t="s">
        <v>221</v>
      </c>
      <c r="B517" s="71">
        <v>5</v>
      </c>
      <c r="C517" s="71">
        <v>2</v>
      </c>
      <c r="D517" s="71">
        <v>35</v>
      </c>
      <c r="E517" s="71" t="s">
        <v>23</v>
      </c>
      <c r="F517" s="71" t="s">
        <v>24</v>
      </c>
      <c r="G517" s="72">
        <v>82773.3</v>
      </c>
      <c r="H517" s="72">
        <v>81155.8</v>
      </c>
      <c r="I517" s="72">
        <v>1617.5</v>
      </c>
      <c r="J517" s="72">
        <v>0</v>
      </c>
      <c r="K517" s="73">
        <v>0</v>
      </c>
      <c r="L517" s="113">
        <v>-1000</v>
      </c>
      <c r="M517" s="114">
        <v>-1000</v>
      </c>
      <c r="N517" s="63">
        <v>0</v>
      </c>
      <c r="O517" s="63">
        <v>0</v>
      </c>
      <c r="P517" s="64">
        <v>0</v>
      </c>
      <c r="Q517" s="77">
        <f t="shared" si="72"/>
        <v>81773.3</v>
      </c>
      <c r="R517" s="72">
        <f t="shared" si="72"/>
        <v>80155.8</v>
      </c>
      <c r="S517" s="72">
        <f t="shared" si="72"/>
        <v>1617.5</v>
      </c>
      <c r="T517" s="72">
        <f t="shared" si="72"/>
        <v>0</v>
      </c>
      <c r="U517" s="73">
        <f t="shared" si="72"/>
        <v>0</v>
      </c>
      <c r="V517" s="77">
        <f t="shared" si="76"/>
        <v>1538.5</v>
      </c>
      <c r="W517" s="72">
        <f t="shared" si="76"/>
        <v>1538.5</v>
      </c>
      <c r="X517" s="72">
        <f t="shared" si="76"/>
        <v>0</v>
      </c>
      <c r="Y517" s="72">
        <f t="shared" si="76"/>
        <v>0</v>
      </c>
      <c r="Z517" s="73">
        <f t="shared" si="76"/>
        <v>0</v>
      </c>
      <c r="AA517" s="77">
        <v>83311.8</v>
      </c>
      <c r="AB517" s="72">
        <v>81694.3</v>
      </c>
      <c r="AC517" s="72">
        <v>1617.5</v>
      </c>
      <c r="AD517" s="72">
        <v>0</v>
      </c>
      <c r="AE517" s="102">
        <v>0</v>
      </c>
      <c r="AF517" s="77">
        <v>0</v>
      </c>
      <c r="AG517" s="72">
        <v>0</v>
      </c>
      <c r="AH517" s="72"/>
      <c r="AI517" s="72"/>
      <c r="AJ517" s="73"/>
      <c r="AK517" s="77">
        <f t="shared" si="77"/>
        <v>83311.8</v>
      </c>
      <c r="AL517" s="72">
        <f t="shared" si="77"/>
        <v>81694.3</v>
      </c>
      <c r="AM517" s="72">
        <f t="shared" si="77"/>
        <v>1617.5</v>
      </c>
      <c r="AN517" s="72">
        <f t="shared" si="77"/>
        <v>0</v>
      </c>
      <c r="AO517" s="73">
        <f t="shared" si="77"/>
        <v>0</v>
      </c>
    </row>
    <row r="518" spans="1:41" ht="13.5" customHeight="1">
      <c r="A518" s="70" t="s">
        <v>226</v>
      </c>
      <c r="B518" s="71">
        <v>5</v>
      </c>
      <c r="C518" s="71">
        <v>2</v>
      </c>
      <c r="D518" s="71">
        <v>35</v>
      </c>
      <c r="E518" s="71">
        <v>4</v>
      </c>
      <c r="F518" s="71" t="s">
        <v>24</v>
      </c>
      <c r="G518" s="72">
        <v>82773.3</v>
      </c>
      <c r="H518" s="72">
        <v>81155.8</v>
      </c>
      <c r="I518" s="72">
        <v>1617.5</v>
      </c>
      <c r="J518" s="72">
        <v>0</v>
      </c>
      <c r="K518" s="73">
        <v>0</v>
      </c>
      <c r="L518" s="113">
        <v>-1000</v>
      </c>
      <c r="M518" s="114">
        <v>-1000</v>
      </c>
      <c r="N518" s="63"/>
      <c r="O518" s="63"/>
      <c r="P518" s="64"/>
      <c r="Q518" s="77">
        <f t="shared" si="72"/>
        <v>81773.3</v>
      </c>
      <c r="R518" s="72">
        <f t="shared" si="72"/>
        <v>80155.8</v>
      </c>
      <c r="S518" s="72">
        <f t="shared" si="72"/>
        <v>1617.5</v>
      </c>
      <c r="T518" s="72">
        <f t="shared" si="72"/>
        <v>0</v>
      </c>
      <c r="U518" s="73">
        <f t="shared" si="72"/>
        <v>0</v>
      </c>
      <c r="V518" s="77">
        <f t="shared" si="76"/>
        <v>1538.5</v>
      </c>
      <c r="W518" s="72">
        <f t="shared" si="76"/>
        <v>1538.5</v>
      </c>
      <c r="X518" s="72">
        <f t="shared" si="76"/>
        <v>0</v>
      </c>
      <c r="Y518" s="72">
        <f t="shared" si="76"/>
        <v>0</v>
      </c>
      <c r="Z518" s="73">
        <f t="shared" si="76"/>
        <v>0</v>
      </c>
      <c r="AA518" s="77">
        <v>83311.8</v>
      </c>
      <c r="AB518" s="72">
        <v>81694.3</v>
      </c>
      <c r="AC518" s="72">
        <v>1617.5</v>
      </c>
      <c r="AD518" s="72">
        <v>0</v>
      </c>
      <c r="AE518" s="102">
        <v>0</v>
      </c>
      <c r="AF518" s="77">
        <v>0</v>
      </c>
      <c r="AG518" s="60">
        <v>0</v>
      </c>
      <c r="AH518" s="72"/>
      <c r="AI518" s="72"/>
      <c r="AJ518" s="73"/>
      <c r="AK518" s="77">
        <f t="shared" si="77"/>
        <v>83311.8</v>
      </c>
      <c r="AL518" s="72">
        <f t="shared" si="77"/>
        <v>81694.3</v>
      </c>
      <c r="AM518" s="72">
        <f t="shared" si="77"/>
        <v>1617.5</v>
      </c>
      <c r="AN518" s="72">
        <f t="shared" si="77"/>
        <v>0</v>
      </c>
      <c r="AO518" s="73">
        <f t="shared" si="77"/>
        <v>0</v>
      </c>
    </row>
    <row r="519" spans="1:41" s="57" customFormat="1" ht="13.5" customHeight="1">
      <c r="A519" s="58" t="s">
        <v>227</v>
      </c>
      <c r="B519" s="59">
        <v>5</v>
      </c>
      <c r="C519" s="59">
        <v>5</v>
      </c>
      <c r="D519" s="59" t="s">
        <v>24</v>
      </c>
      <c r="E519" s="59" t="s">
        <v>23</v>
      </c>
      <c r="F519" s="59" t="s">
        <v>24</v>
      </c>
      <c r="G519" s="60">
        <v>267772.09999999998</v>
      </c>
      <c r="H519" s="60">
        <v>266716.59999999998</v>
      </c>
      <c r="I519" s="60">
        <v>1055.5</v>
      </c>
      <c r="J519" s="60">
        <v>0</v>
      </c>
      <c r="K519" s="61">
        <v>0</v>
      </c>
      <c r="L519" s="111">
        <v>-3000</v>
      </c>
      <c r="M519" s="112">
        <v>-3000</v>
      </c>
      <c r="N519" s="50">
        <v>0</v>
      </c>
      <c r="O519" s="50">
        <v>0</v>
      </c>
      <c r="P519" s="51">
        <v>0</v>
      </c>
      <c r="Q519" s="65">
        <f t="shared" si="72"/>
        <v>264772.09999999998</v>
      </c>
      <c r="R519" s="60">
        <f t="shared" si="72"/>
        <v>263716.59999999998</v>
      </c>
      <c r="S519" s="60">
        <f t="shared" si="72"/>
        <v>1055.5</v>
      </c>
      <c r="T519" s="60">
        <f t="shared" si="72"/>
        <v>0</v>
      </c>
      <c r="U519" s="61">
        <f t="shared" si="72"/>
        <v>0</v>
      </c>
      <c r="V519" s="65">
        <f t="shared" si="76"/>
        <v>5913.2000000000116</v>
      </c>
      <c r="W519" s="60">
        <f t="shared" si="76"/>
        <v>5854.3000000000466</v>
      </c>
      <c r="X519" s="60">
        <f t="shared" si="76"/>
        <v>58.900000000000091</v>
      </c>
      <c r="Y519" s="60">
        <f t="shared" si="76"/>
        <v>0</v>
      </c>
      <c r="Z519" s="61">
        <f t="shared" si="76"/>
        <v>0</v>
      </c>
      <c r="AA519" s="65">
        <v>270685.3</v>
      </c>
      <c r="AB519" s="60">
        <v>269570.90000000002</v>
      </c>
      <c r="AC519" s="60">
        <v>1114.4000000000001</v>
      </c>
      <c r="AD519" s="60">
        <v>0</v>
      </c>
      <c r="AE519" s="97">
        <v>0</v>
      </c>
      <c r="AF519" s="77">
        <v>0</v>
      </c>
      <c r="AG519" s="72">
        <v>0</v>
      </c>
      <c r="AH519" s="60"/>
      <c r="AI519" s="60"/>
      <c r="AJ519" s="61"/>
      <c r="AK519" s="65">
        <f t="shared" si="77"/>
        <v>270685.3</v>
      </c>
      <c r="AL519" s="60">
        <f t="shared" si="77"/>
        <v>269570.90000000002</v>
      </c>
      <c r="AM519" s="60">
        <f t="shared" si="77"/>
        <v>1114.4000000000001</v>
      </c>
      <c r="AN519" s="60">
        <f t="shared" si="77"/>
        <v>0</v>
      </c>
      <c r="AO519" s="61">
        <f t="shared" si="77"/>
        <v>0</v>
      </c>
    </row>
    <row r="520" spans="1:41" ht="14.25" customHeight="1">
      <c r="A520" s="70" t="s">
        <v>221</v>
      </c>
      <c r="B520" s="71">
        <v>5</v>
      </c>
      <c r="C520" s="71">
        <v>5</v>
      </c>
      <c r="D520" s="71">
        <v>35</v>
      </c>
      <c r="E520" s="71" t="s">
        <v>23</v>
      </c>
      <c r="F520" s="71" t="s">
        <v>24</v>
      </c>
      <c r="G520" s="72">
        <v>267772.09999999998</v>
      </c>
      <c r="H520" s="72">
        <v>266716.59999999998</v>
      </c>
      <c r="I520" s="72">
        <v>1055.5</v>
      </c>
      <c r="J520" s="72">
        <v>0</v>
      </c>
      <c r="K520" s="73">
        <v>0</v>
      </c>
      <c r="L520" s="113">
        <v>-3000</v>
      </c>
      <c r="M520" s="114">
        <v>-3000</v>
      </c>
      <c r="N520" s="63">
        <v>0</v>
      </c>
      <c r="O520" s="63">
        <v>0</v>
      </c>
      <c r="P520" s="64">
        <v>0</v>
      </c>
      <c r="Q520" s="77">
        <f t="shared" si="72"/>
        <v>264772.09999999998</v>
      </c>
      <c r="R520" s="72">
        <f t="shared" si="72"/>
        <v>263716.59999999998</v>
      </c>
      <c r="S520" s="72">
        <f t="shared" si="72"/>
        <v>1055.5</v>
      </c>
      <c r="T520" s="72">
        <f t="shared" si="72"/>
        <v>0</v>
      </c>
      <c r="U520" s="73">
        <f t="shared" si="72"/>
        <v>0</v>
      </c>
      <c r="V520" s="77">
        <f t="shared" si="76"/>
        <v>5913.2000000000116</v>
      </c>
      <c r="W520" s="72">
        <f t="shared" si="76"/>
        <v>5854.3000000000466</v>
      </c>
      <c r="X520" s="72">
        <f t="shared" si="76"/>
        <v>58.900000000000091</v>
      </c>
      <c r="Y520" s="72">
        <f t="shared" si="76"/>
        <v>0</v>
      </c>
      <c r="Z520" s="73">
        <f t="shared" si="76"/>
        <v>0</v>
      </c>
      <c r="AA520" s="77">
        <v>270685.3</v>
      </c>
      <c r="AB520" s="72">
        <v>269570.90000000002</v>
      </c>
      <c r="AC520" s="72">
        <v>1114.4000000000001</v>
      </c>
      <c r="AD520" s="72">
        <v>0</v>
      </c>
      <c r="AE520" s="102">
        <v>0</v>
      </c>
      <c r="AF520" s="77">
        <v>0</v>
      </c>
      <c r="AG520" s="86">
        <v>0</v>
      </c>
      <c r="AH520" s="72"/>
      <c r="AI520" s="72"/>
      <c r="AJ520" s="73"/>
      <c r="AK520" s="77">
        <f t="shared" si="77"/>
        <v>270685.3</v>
      </c>
      <c r="AL520" s="72">
        <f t="shared" si="77"/>
        <v>269570.90000000002</v>
      </c>
      <c r="AM520" s="72">
        <f t="shared" si="77"/>
        <v>1114.4000000000001</v>
      </c>
      <c r="AN520" s="72">
        <f t="shared" si="77"/>
        <v>0</v>
      </c>
      <c r="AO520" s="73">
        <f t="shared" si="77"/>
        <v>0</v>
      </c>
    </row>
    <row r="521" spans="1:41" ht="14.25" customHeight="1">
      <c r="A521" s="70" t="s">
        <v>228</v>
      </c>
      <c r="B521" s="71">
        <v>5</v>
      </c>
      <c r="C521" s="71">
        <v>5</v>
      </c>
      <c r="D521" s="71">
        <v>35</v>
      </c>
      <c r="E521" s="71">
        <v>6</v>
      </c>
      <c r="F521" s="71" t="s">
        <v>24</v>
      </c>
      <c r="G521" s="72">
        <v>267772.09999999998</v>
      </c>
      <c r="H521" s="72">
        <v>266716.59999999998</v>
      </c>
      <c r="I521" s="72">
        <v>1055.5</v>
      </c>
      <c r="J521" s="72">
        <v>0</v>
      </c>
      <c r="K521" s="73">
        <v>0</v>
      </c>
      <c r="L521" s="113">
        <v>-3000</v>
      </c>
      <c r="M521" s="114">
        <v>-3000</v>
      </c>
      <c r="N521" s="63"/>
      <c r="O521" s="63"/>
      <c r="P521" s="64"/>
      <c r="Q521" s="77">
        <f t="shared" si="72"/>
        <v>264772.09999999998</v>
      </c>
      <c r="R521" s="72">
        <f t="shared" si="72"/>
        <v>263716.59999999998</v>
      </c>
      <c r="S521" s="72">
        <f t="shared" si="72"/>
        <v>1055.5</v>
      </c>
      <c r="T521" s="72">
        <f t="shared" si="72"/>
        <v>0</v>
      </c>
      <c r="U521" s="73">
        <f t="shared" si="72"/>
        <v>0</v>
      </c>
      <c r="V521" s="77">
        <f t="shared" si="76"/>
        <v>5913.2000000000116</v>
      </c>
      <c r="W521" s="72">
        <f t="shared" si="76"/>
        <v>5854.3000000000466</v>
      </c>
      <c r="X521" s="72">
        <f t="shared" si="76"/>
        <v>58.900000000000091</v>
      </c>
      <c r="Y521" s="72">
        <f t="shared" si="76"/>
        <v>0</v>
      </c>
      <c r="Z521" s="73">
        <f t="shared" si="76"/>
        <v>0</v>
      </c>
      <c r="AA521" s="77">
        <v>270685.3</v>
      </c>
      <c r="AB521" s="72">
        <v>269570.90000000002</v>
      </c>
      <c r="AC521" s="72">
        <v>1114.4000000000001</v>
      </c>
      <c r="AD521" s="72">
        <v>0</v>
      </c>
      <c r="AE521" s="102">
        <v>0</v>
      </c>
      <c r="AF521" s="77">
        <v>0</v>
      </c>
      <c r="AG521" s="60">
        <v>0</v>
      </c>
      <c r="AH521" s="72"/>
      <c r="AI521" s="72"/>
      <c r="AJ521" s="73"/>
      <c r="AK521" s="77">
        <f t="shared" si="77"/>
        <v>270685.3</v>
      </c>
      <c r="AL521" s="72">
        <f t="shared" si="77"/>
        <v>269570.90000000002</v>
      </c>
      <c r="AM521" s="72">
        <f t="shared" si="77"/>
        <v>1114.4000000000001</v>
      </c>
      <c r="AN521" s="72">
        <f t="shared" si="77"/>
        <v>0</v>
      </c>
      <c r="AO521" s="73">
        <f t="shared" si="77"/>
        <v>0</v>
      </c>
    </row>
    <row r="522" spans="1:41" s="57" customFormat="1" ht="14.25" customHeight="1">
      <c r="A522" s="58" t="s">
        <v>229</v>
      </c>
      <c r="B522" s="59">
        <v>5</v>
      </c>
      <c r="C522" s="59">
        <v>6</v>
      </c>
      <c r="D522" s="59" t="s">
        <v>24</v>
      </c>
      <c r="E522" s="59" t="s">
        <v>23</v>
      </c>
      <c r="F522" s="59" t="s">
        <v>24</v>
      </c>
      <c r="G522" s="60">
        <v>184327.4</v>
      </c>
      <c r="H522" s="60">
        <v>174630.3</v>
      </c>
      <c r="I522" s="60">
        <v>9697.1</v>
      </c>
      <c r="J522" s="60">
        <v>0</v>
      </c>
      <c r="K522" s="61">
        <v>0</v>
      </c>
      <c r="L522" s="120"/>
      <c r="M522" s="121"/>
      <c r="N522" s="50"/>
      <c r="O522" s="50"/>
      <c r="P522" s="51"/>
      <c r="Q522" s="65">
        <f t="shared" si="72"/>
        <v>184327.4</v>
      </c>
      <c r="R522" s="60">
        <f t="shared" si="72"/>
        <v>174630.3</v>
      </c>
      <c r="S522" s="60">
        <f t="shared" si="72"/>
        <v>9697.1</v>
      </c>
      <c r="T522" s="60">
        <f t="shared" si="72"/>
        <v>0</v>
      </c>
      <c r="U522" s="61">
        <f t="shared" si="72"/>
        <v>0</v>
      </c>
      <c r="V522" s="65">
        <f t="shared" si="76"/>
        <v>4507.6000000000058</v>
      </c>
      <c r="W522" s="60">
        <f t="shared" si="76"/>
        <v>4299.4000000000233</v>
      </c>
      <c r="X522" s="60">
        <f t="shared" si="76"/>
        <v>208.19999999999891</v>
      </c>
      <c r="Y522" s="60">
        <f t="shared" si="76"/>
        <v>0</v>
      </c>
      <c r="Z522" s="61">
        <f t="shared" si="76"/>
        <v>0</v>
      </c>
      <c r="AA522" s="65">
        <v>188835</v>
      </c>
      <c r="AB522" s="60">
        <v>178929.7</v>
      </c>
      <c r="AC522" s="60">
        <v>9905.2999999999993</v>
      </c>
      <c r="AD522" s="60">
        <v>0</v>
      </c>
      <c r="AE522" s="97">
        <v>0</v>
      </c>
      <c r="AF522" s="65">
        <v>-1600</v>
      </c>
      <c r="AG522" s="60">
        <v>-1600</v>
      </c>
      <c r="AH522" s="60"/>
      <c r="AI522" s="60"/>
      <c r="AJ522" s="61"/>
      <c r="AK522" s="65">
        <f t="shared" si="77"/>
        <v>187235</v>
      </c>
      <c r="AL522" s="60">
        <f t="shared" si="77"/>
        <v>177329.7</v>
      </c>
      <c r="AM522" s="60">
        <f t="shared" si="77"/>
        <v>9905.2999999999993</v>
      </c>
      <c r="AN522" s="60">
        <f t="shared" si="77"/>
        <v>0</v>
      </c>
      <c r="AO522" s="61">
        <f t="shared" si="77"/>
        <v>0</v>
      </c>
    </row>
    <row r="523" spans="1:41" ht="14.25" customHeight="1">
      <c r="A523" s="70" t="s">
        <v>230</v>
      </c>
      <c r="B523" s="71">
        <v>5</v>
      </c>
      <c r="C523" s="71">
        <v>6</v>
      </c>
      <c r="D523" s="71">
        <v>37</v>
      </c>
      <c r="E523" s="71" t="s">
        <v>23</v>
      </c>
      <c r="F523" s="71" t="s">
        <v>24</v>
      </c>
      <c r="G523" s="72">
        <v>184327.4</v>
      </c>
      <c r="H523" s="72">
        <v>174630.3</v>
      </c>
      <c r="I523" s="72">
        <v>9697.1</v>
      </c>
      <c r="J523" s="72">
        <v>0</v>
      </c>
      <c r="K523" s="73">
        <v>0</v>
      </c>
      <c r="L523" s="118"/>
      <c r="M523" s="119"/>
      <c r="N523" s="63"/>
      <c r="O523" s="63"/>
      <c r="P523" s="64"/>
      <c r="Q523" s="77">
        <f t="shared" si="72"/>
        <v>184327.4</v>
      </c>
      <c r="R523" s="72">
        <f t="shared" si="72"/>
        <v>174630.3</v>
      </c>
      <c r="S523" s="72">
        <f t="shared" si="72"/>
        <v>9697.1</v>
      </c>
      <c r="T523" s="72">
        <f t="shared" si="72"/>
        <v>0</v>
      </c>
      <c r="U523" s="73">
        <f t="shared" si="72"/>
        <v>0</v>
      </c>
      <c r="V523" s="77">
        <f t="shared" si="76"/>
        <v>4507.6000000000058</v>
      </c>
      <c r="W523" s="72">
        <f t="shared" si="76"/>
        <v>4299.4000000000233</v>
      </c>
      <c r="X523" s="72">
        <f t="shared" si="76"/>
        <v>208.19999999999891</v>
      </c>
      <c r="Y523" s="72">
        <f t="shared" si="76"/>
        <v>0</v>
      </c>
      <c r="Z523" s="73">
        <f t="shared" si="76"/>
        <v>0</v>
      </c>
      <c r="AA523" s="77">
        <v>188835</v>
      </c>
      <c r="AB523" s="72">
        <v>178929.7</v>
      </c>
      <c r="AC523" s="72">
        <v>9905.2999999999993</v>
      </c>
      <c r="AD523" s="72">
        <v>0</v>
      </c>
      <c r="AE523" s="102">
        <v>0</v>
      </c>
      <c r="AF523" s="77">
        <v>-1600</v>
      </c>
      <c r="AG523" s="72">
        <v>-1600</v>
      </c>
      <c r="AH523" s="72"/>
      <c r="AI523" s="72"/>
      <c r="AJ523" s="73"/>
      <c r="AK523" s="77">
        <f t="shared" si="77"/>
        <v>187235</v>
      </c>
      <c r="AL523" s="72">
        <f t="shared" si="77"/>
        <v>177329.7</v>
      </c>
      <c r="AM523" s="72">
        <f t="shared" si="77"/>
        <v>9905.2999999999993</v>
      </c>
      <c r="AN523" s="72">
        <f t="shared" si="77"/>
        <v>0</v>
      </c>
      <c r="AO523" s="73">
        <f t="shared" si="77"/>
        <v>0</v>
      </c>
    </row>
    <row r="524" spans="1:41" ht="14.25" customHeight="1">
      <c r="A524" s="70" t="s">
        <v>230</v>
      </c>
      <c r="B524" s="71">
        <v>5</v>
      </c>
      <c r="C524" s="71">
        <v>6</v>
      </c>
      <c r="D524" s="71">
        <v>37</v>
      </c>
      <c r="E524" s="71">
        <v>2</v>
      </c>
      <c r="F524" s="71" t="s">
        <v>24</v>
      </c>
      <c r="G524" s="72">
        <v>184327.4</v>
      </c>
      <c r="H524" s="72">
        <v>174630.3</v>
      </c>
      <c r="I524" s="72">
        <v>9697.1</v>
      </c>
      <c r="J524" s="72">
        <v>0</v>
      </c>
      <c r="K524" s="73">
        <v>0</v>
      </c>
      <c r="L524" s="62"/>
      <c r="M524" s="63"/>
      <c r="N524" s="63"/>
      <c r="O524" s="63"/>
      <c r="P524" s="64"/>
      <c r="Q524" s="77">
        <f t="shared" si="72"/>
        <v>184327.4</v>
      </c>
      <c r="R524" s="72">
        <f t="shared" si="72"/>
        <v>174630.3</v>
      </c>
      <c r="S524" s="72">
        <f t="shared" si="72"/>
        <v>9697.1</v>
      </c>
      <c r="T524" s="72">
        <f t="shared" si="72"/>
        <v>0</v>
      </c>
      <c r="U524" s="73">
        <f t="shared" si="72"/>
        <v>0</v>
      </c>
      <c r="V524" s="77">
        <f t="shared" si="76"/>
        <v>4507.6000000000058</v>
      </c>
      <c r="W524" s="72">
        <f t="shared" si="76"/>
        <v>4299.4000000000233</v>
      </c>
      <c r="X524" s="72">
        <f t="shared" si="76"/>
        <v>208.19999999999891</v>
      </c>
      <c r="Y524" s="72">
        <f t="shared" si="76"/>
        <v>0</v>
      </c>
      <c r="Z524" s="73">
        <f t="shared" si="76"/>
        <v>0</v>
      </c>
      <c r="AA524" s="77">
        <v>188835</v>
      </c>
      <c r="AB524" s="72">
        <v>178929.7</v>
      </c>
      <c r="AC524" s="72">
        <v>9905.2999999999993</v>
      </c>
      <c r="AD524" s="72">
        <v>0</v>
      </c>
      <c r="AE524" s="102">
        <v>0</v>
      </c>
      <c r="AF524" s="77">
        <v>-1600</v>
      </c>
      <c r="AG524" s="72">
        <v>-1600</v>
      </c>
      <c r="AH524" s="72"/>
      <c r="AI524" s="72"/>
      <c r="AJ524" s="73"/>
      <c r="AK524" s="77">
        <f t="shared" si="77"/>
        <v>187235</v>
      </c>
      <c r="AL524" s="72">
        <f t="shared" si="77"/>
        <v>177329.7</v>
      </c>
      <c r="AM524" s="72">
        <f t="shared" si="77"/>
        <v>9905.2999999999993</v>
      </c>
      <c r="AN524" s="72">
        <f t="shared" si="77"/>
        <v>0</v>
      </c>
      <c r="AO524" s="73">
        <f t="shared" si="77"/>
        <v>0</v>
      </c>
    </row>
    <row r="525" spans="1:41" s="57" customFormat="1" ht="14.25" customHeight="1">
      <c r="A525" s="58" t="s">
        <v>123</v>
      </c>
      <c r="B525" s="59">
        <v>10</v>
      </c>
      <c r="C525" s="59" t="s">
        <v>23</v>
      </c>
      <c r="D525" s="59" t="s">
        <v>24</v>
      </c>
      <c r="E525" s="59" t="s">
        <v>23</v>
      </c>
      <c r="F525" s="59" t="s">
        <v>24</v>
      </c>
      <c r="G525" s="60">
        <v>458969.2</v>
      </c>
      <c r="H525" s="60">
        <v>458969.2</v>
      </c>
      <c r="I525" s="60">
        <v>0</v>
      </c>
      <c r="J525" s="60">
        <v>0</v>
      </c>
      <c r="K525" s="61">
        <v>0</v>
      </c>
      <c r="L525" s="49"/>
      <c r="M525" s="50"/>
      <c r="N525" s="50"/>
      <c r="O525" s="50"/>
      <c r="P525" s="51"/>
      <c r="Q525" s="65">
        <f t="shared" si="72"/>
        <v>458969.2</v>
      </c>
      <c r="R525" s="60">
        <f t="shared" si="72"/>
        <v>458969.2</v>
      </c>
      <c r="S525" s="60">
        <f t="shared" si="72"/>
        <v>0</v>
      </c>
      <c r="T525" s="60">
        <f t="shared" si="72"/>
        <v>0</v>
      </c>
      <c r="U525" s="61">
        <f t="shared" si="72"/>
        <v>0</v>
      </c>
      <c r="V525" s="65">
        <f t="shared" si="76"/>
        <v>1500</v>
      </c>
      <c r="W525" s="60">
        <f t="shared" si="76"/>
        <v>1500</v>
      </c>
      <c r="X525" s="60">
        <f t="shared" si="76"/>
        <v>0</v>
      </c>
      <c r="Y525" s="60">
        <f t="shared" si="76"/>
        <v>0</v>
      </c>
      <c r="Z525" s="61">
        <f t="shared" si="76"/>
        <v>0</v>
      </c>
      <c r="AA525" s="65">
        <v>460469.2</v>
      </c>
      <c r="AB525" s="60">
        <v>460469.2</v>
      </c>
      <c r="AC525" s="60">
        <v>0</v>
      </c>
      <c r="AD525" s="60">
        <v>0</v>
      </c>
      <c r="AE525" s="97">
        <v>0</v>
      </c>
      <c r="AF525" s="65">
        <v>4263.5</v>
      </c>
      <c r="AG525" s="60">
        <v>4263.5</v>
      </c>
      <c r="AH525" s="60"/>
      <c r="AI525" s="60"/>
      <c r="AJ525" s="61"/>
      <c r="AK525" s="65">
        <f t="shared" si="77"/>
        <v>464732.7</v>
      </c>
      <c r="AL525" s="60">
        <f t="shared" si="77"/>
        <v>464732.7</v>
      </c>
      <c r="AM525" s="60">
        <f t="shared" si="77"/>
        <v>0</v>
      </c>
      <c r="AN525" s="60">
        <f t="shared" si="77"/>
        <v>0</v>
      </c>
      <c r="AO525" s="61">
        <f t="shared" si="77"/>
        <v>0</v>
      </c>
    </row>
    <row r="526" spans="1:41" ht="14.25" customHeight="1">
      <c r="A526" s="70" t="s">
        <v>26</v>
      </c>
      <c r="B526" s="71">
        <v>10</v>
      </c>
      <c r="C526" s="71" t="s">
        <v>23</v>
      </c>
      <c r="D526" s="71" t="s">
        <v>24</v>
      </c>
      <c r="E526" s="71" t="s">
        <v>23</v>
      </c>
      <c r="F526" s="71">
        <v>100</v>
      </c>
      <c r="G526" s="72">
        <v>458969.2</v>
      </c>
      <c r="H526" s="72">
        <v>458969.2</v>
      </c>
      <c r="I526" s="72">
        <v>0</v>
      </c>
      <c r="J526" s="72">
        <v>0</v>
      </c>
      <c r="K526" s="73">
        <v>0</v>
      </c>
      <c r="L526" s="62"/>
      <c r="M526" s="63"/>
      <c r="N526" s="63"/>
      <c r="O526" s="63"/>
      <c r="P526" s="64"/>
      <c r="Q526" s="77">
        <f t="shared" ref="Q526:U569" si="78">G526+L526</f>
        <v>458969.2</v>
      </c>
      <c r="R526" s="72">
        <f t="shared" si="78"/>
        <v>458969.2</v>
      </c>
      <c r="S526" s="72">
        <f t="shared" si="78"/>
        <v>0</v>
      </c>
      <c r="T526" s="72">
        <f t="shared" si="78"/>
        <v>0</v>
      </c>
      <c r="U526" s="73">
        <f t="shared" si="78"/>
        <v>0</v>
      </c>
      <c r="V526" s="77">
        <f t="shared" si="76"/>
        <v>1500</v>
      </c>
      <c r="W526" s="72">
        <f t="shared" si="76"/>
        <v>1500</v>
      </c>
      <c r="X526" s="72">
        <f t="shared" si="76"/>
        <v>0</v>
      </c>
      <c r="Y526" s="72">
        <f t="shared" si="76"/>
        <v>0</v>
      </c>
      <c r="Z526" s="73">
        <f t="shared" si="76"/>
        <v>0</v>
      </c>
      <c r="AA526" s="77">
        <v>460469.2</v>
      </c>
      <c r="AB526" s="72">
        <v>460469.2</v>
      </c>
      <c r="AC526" s="72">
        <v>0</v>
      </c>
      <c r="AD526" s="72">
        <v>0</v>
      </c>
      <c r="AE526" s="102">
        <v>0</v>
      </c>
      <c r="AF526" s="77">
        <v>4263.5</v>
      </c>
      <c r="AG526" s="72">
        <v>4263.5</v>
      </c>
      <c r="AH526" s="72"/>
      <c r="AI526" s="72"/>
      <c r="AJ526" s="73"/>
      <c r="AK526" s="77">
        <f t="shared" si="77"/>
        <v>464732.7</v>
      </c>
      <c r="AL526" s="72">
        <f t="shared" si="77"/>
        <v>464732.7</v>
      </c>
      <c r="AM526" s="72">
        <f t="shared" si="77"/>
        <v>0</v>
      </c>
      <c r="AN526" s="72">
        <f t="shared" si="77"/>
        <v>0</v>
      </c>
      <c r="AO526" s="73">
        <f t="shared" si="77"/>
        <v>0</v>
      </c>
    </row>
    <row r="527" spans="1:41" s="57" customFormat="1" ht="14.25" customHeight="1">
      <c r="A527" s="58" t="s">
        <v>205</v>
      </c>
      <c r="B527" s="59">
        <v>10</v>
      </c>
      <c r="C527" s="59">
        <v>1</v>
      </c>
      <c r="D527" s="59" t="s">
        <v>24</v>
      </c>
      <c r="E527" s="59" t="s">
        <v>23</v>
      </c>
      <c r="F527" s="59" t="s">
        <v>24</v>
      </c>
      <c r="G527" s="60">
        <v>441014.6</v>
      </c>
      <c r="H527" s="60">
        <v>441014.6</v>
      </c>
      <c r="I527" s="60">
        <v>0</v>
      </c>
      <c r="J527" s="60">
        <v>0</v>
      </c>
      <c r="K527" s="61">
        <v>0</v>
      </c>
      <c r="L527" s="49"/>
      <c r="M527" s="50"/>
      <c r="N527" s="50"/>
      <c r="O527" s="50"/>
      <c r="P527" s="51"/>
      <c r="Q527" s="65">
        <f t="shared" si="78"/>
        <v>441014.6</v>
      </c>
      <c r="R527" s="60">
        <f t="shared" si="78"/>
        <v>441014.6</v>
      </c>
      <c r="S527" s="60">
        <f t="shared" si="78"/>
        <v>0</v>
      </c>
      <c r="T527" s="60">
        <f t="shared" si="78"/>
        <v>0</v>
      </c>
      <c r="U527" s="61">
        <f t="shared" si="78"/>
        <v>0</v>
      </c>
      <c r="V527" s="65">
        <f t="shared" si="76"/>
        <v>3120</v>
      </c>
      <c r="W527" s="60">
        <f t="shared" si="76"/>
        <v>3120</v>
      </c>
      <c r="X527" s="60">
        <f t="shared" si="76"/>
        <v>0</v>
      </c>
      <c r="Y527" s="60">
        <f t="shared" si="76"/>
        <v>0</v>
      </c>
      <c r="Z527" s="61">
        <f t="shared" si="76"/>
        <v>0</v>
      </c>
      <c r="AA527" s="65">
        <v>444134.6</v>
      </c>
      <c r="AB527" s="60">
        <v>444134.6</v>
      </c>
      <c r="AC527" s="60">
        <v>0</v>
      </c>
      <c r="AD527" s="60">
        <v>0</v>
      </c>
      <c r="AE527" s="97">
        <v>0</v>
      </c>
      <c r="AF527" s="65">
        <v>4263.5</v>
      </c>
      <c r="AG527" s="60">
        <v>4263.5</v>
      </c>
      <c r="AH527" s="60"/>
      <c r="AI527" s="60"/>
      <c r="AJ527" s="61"/>
      <c r="AK527" s="65">
        <f t="shared" si="77"/>
        <v>448398.1</v>
      </c>
      <c r="AL527" s="60">
        <f t="shared" si="77"/>
        <v>448398.1</v>
      </c>
      <c r="AM527" s="60">
        <f t="shared" si="77"/>
        <v>0</v>
      </c>
      <c r="AN527" s="60">
        <f t="shared" si="77"/>
        <v>0</v>
      </c>
      <c r="AO527" s="61">
        <f t="shared" si="77"/>
        <v>0</v>
      </c>
    </row>
    <row r="528" spans="1:41" ht="14.25" customHeight="1">
      <c r="A528" s="70" t="s">
        <v>125</v>
      </c>
      <c r="B528" s="71">
        <v>10</v>
      </c>
      <c r="C528" s="71">
        <v>1</v>
      </c>
      <c r="D528" s="71">
        <v>90</v>
      </c>
      <c r="E528" s="71" t="s">
        <v>23</v>
      </c>
      <c r="F528" s="71" t="s">
        <v>24</v>
      </c>
      <c r="G528" s="72">
        <v>441014.6</v>
      </c>
      <c r="H528" s="72">
        <v>441014.6</v>
      </c>
      <c r="I528" s="72">
        <v>0</v>
      </c>
      <c r="J528" s="72">
        <v>0</v>
      </c>
      <c r="K528" s="73">
        <v>0</v>
      </c>
      <c r="L528" s="62"/>
      <c r="M528" s="63"/>
      <c r="N528" s="63"/>
      <c r="O528" s="63"/>
      <c r="P528" s="64"/>
      <c r="Q528" s="77">
        <f t="shared" si="78"/>
        <v>441014.6</v>
      </c>
      <c r="R528" s="72">
        <f t="shared" si="78"/>
        <v>441014.6</v>
      </c>
      <c r="S528" s="72">
        <f t="shared" si="78"/>
        <v>0</v>
      </c>
      <c r="T528" s="72">
        <f t="shared" si="78"/>
        <v>0</v>
      </c>
      <c r="U528" s="73">
        <f t="shared" si="78"/>
        <v>0</v>
      </c>
      <c r="V528" s="77">
        <f t="shared" si="76"/>
        <v>3120</v>
      </c>
      <c r="W528" s="72">
        <f t="shared" si="76"/>
        <v>3120</v>
      </c>
      <c r="X528" s="72">
        <f t="shared" si="76"/>
        <v>0</v>
      </c>
      <c r="Y528" s="72">
        <f t="shared" si="76"/>
        <v>0</v>
      </c>
      <c r="Z528" s="73">
        <f t="shared" si="76"/>
        <v>0</v>
      </c>
      <c r="AA528" s="77">
        <v>444134.6</v>
      </c>
      <c r="AB528" s="72">
        <v>444134.6</v>
      </c>
      <c r="AC528" s="72">
        <v>0</v>
      </c>
      <c r="AD528" s="72">
        <v>0</v>
      </c>
      <c r="AE528" s="102">
        <v>0</v>
      </c>
      <c r="AF528" s="77">
        <v>4263.5</v>
      </c>
      <c r="AG528" s="72">
        <v>4263.5</v>
      </c>
      <c r="AH528" s="72"/>
      <c r="AI528" s="72"/>
      <c r="AJ528" s="73"/>
      <c r="AK528" s="77">
        <f t="shared" si="77"/>
        <v>448398.1</v>
      </c>
      <c r="AL528" s="72">
        <f t="shared" si="77"/>
        <v>448398.1</v>
      </c>
      <c r="AM528" s="72">
        <f t="shared" si="77"/>
        <v>0</v>
      </c>
      <c r="AN528" s="72">
        <f t="shared" si="77"/>
        <v>0</v>
      </c>
      <c r="AO528" s="73">
        <f t="shared" si="77"/>
        <v>0</v>
      </c>
    </row>
    <row r="529" spans="1:41" ht="14.25" customHeight="1">
      <c r="A529" s="70" t="s">
        <v>206</v>
      </c>
      <c r="B529" s="71">
        <v>10</v>
      </c>
      <c r="C529" s="71">
        <v>1</v>
      </c>
      <c r="D529" s="71">
        <v>90</v>
      </c>
      <c r="E529" s="71">
        <v>4</v>
      </c>
      <c r="F529" s="71" t="s">
        <v>24</v>
      </c>
      <c r="G529" s="72">
        <v>441014.6</v>
      </c>
      <c r="H529" s="72">
        <v>441014.6</v>
      </c>
      <c r="I529" s="72">
        <v>0</v>
      </c>
      <c r="J529" s="72">
        <v>0</v>
      </c>
      <c r="K529" s="73">
        <v>0</v>
      </c>
      <c r="L529" s="62"/>
      <c r="M529" s="63"/>
      <c r="N529" s="63"/>
      <c r="O529" s="63"/>
      <c r="P529" s="64"/>
      <c r="Q529" s="77">
        <f t="shared" si="78"/>
        <v>441014.6</v>
      </c>
      <c r="R529" s="72">
        <f t="shared" si="78"/>
        <v>441014.6</v>
      </c>
      <c r="S529" s="72">
        <f t="shared" si="78"/>
        <v>0</v>
      </c>
      <c r="T529" s="72">
        <f t="shared" si="78"/>
        <v>0</v>
      </c>
      <c r="U529" s="73">
        <f t="shared" si="78"/>
        <v>0</v>
      </c>
      <c r="V529" s="77">
        <f t="shared" si="76"/>
        <v>3120</v>
      </c>
      <c r="W529" s="72">
        <f t="shared" si="76"/>
        <v>3120</v>
      </c>
      <c r="X529" s="72">
        <f t="shared" si="76"/>
        <v>0</v>
      </c>
      <c r="Y529" s="72">
        <f t="shared" si="76"/>
        <v>0</v>
      </c>
      <c r="Z529" s="73">
        <f t="shared" si="76"/>
        <v>0</v>
      </c>
      <c r="AA529" s="77">
        <v>444134.6</v>
      </c>
      <c r="AB529" s="72">
        <v>444134.6</v>
      </c>
      <c r="AC529" s="72">
        <v>0</v>
      </c>
      <c r="AD529" s="72">
        <v>0</v>
      </c>
      <c r="AE529" s="102">
        <v>0</v>
      </c>
      <c r="AF529" s="77">
        <v>4263.5</v>
      </c>
      <c r="AG529" s="72">
        <v>4263.5</v>
      </c>
      <c r="AH529" s="72"/>
      <c r="AI529" s="72"/>
      <c r="AJ529" s="73"/>
      <c r="AK529" s="77">
        <f t="shared" si="77"/>
        <v>448398.1</v>
      </c>
      <c r="AL529" s="72">
        <f t="shared" si="77"/>
        <v>448398.1</v>
      </c>
      <c r="AM529" s="72">
        <f t="shared" si="77"/>
        <v>0</v>
      </c>
      <c r="AN529" s="72">
        <f t="shared" si="77"/>
        <v>0</v>
      </c>
      <c r="AO529" s="73">
        <f t="shared" si="77"/>
        <v>0</v>
      </c>
    </row>
    <row r="530" spans="1:41" s="57" customFormat="1" ht="14.25" customHeight="1">
      <c r="A530" s="58" t="s">
        <v>207</v>
      </c>
      <c r="B530" s="59">
        <v>10</v>
      </c>
      <c r="C530" s="59">
        <v>13</v>
      </c>
      <c r="D530" s="59" t="s">
        <v>24</v>
      </c>
      <c r="E530" s="59" t="s">
        <v>23</v>
      </c>
      <c r="F530" s="59" t="s">
        <v>24</v>
      </c>
      <c r="G530" s="60">
        <v>17285.900000000001</v>
      </c>
      <c r="H530" s="60">
        <v>17285.900000000001</v>
      </c>
      <c r="I530" s="60">
        <v>0</v>
      </c>
      <c r="J530" s="60">
        <v>0</v>
      </c>
      <c r="K530" s="61">
        <v>0</v>
      </c>
      <c r="L530" s="49"/>
      <c r="M530" s="50"/>
      <c r="N530" s="50"/>
      <c r="O530" s="50"/>
      <c r="P530" s="51"/>
      <c r="Q530" s="65">
        <f t="shared" si="78"/>
        <v>17285.900000000001</v>
      </c>
      <c r="R530" s="60">
        <f t="shared" si="78"/>
        <v>17285.900000000001</v>
      </c>
      <c r="S530" s="60">
        <f t="shared" si="78"/>
        <v>0</v>
      </c>
      <c r="T530" s="60">
        <f t="shared" si="78"/>
        <v>0</v>
      </c>
      <c r="U530" s="61">
        <f t="shared" si="78"/>
        <v>0</v>
      </c>
      <c r="V530" s="65">
        <f t="shared" si="76"/>
        <v>-1620.0000000000018</v>
      </c>
      <c r="W530" s="60">
        <f t="shared" si="76"/>
        <v>-1620.0000000000018</v>
      </c>
      <c r="X530" s="60">
        <f t="shared" si="76"/>
        <v>0</v>
      </c>
      <c r="Y530" s="60">
        <f t="shared" si="76"/>
        <v>0</v>
      </c>
      <c r="Z530" s="61">
        <f t="shared" si="76"/>
        <v>0</v>
      </c>
      <c r="AA530" s="65">
        <v>15665.9</v>
      </c>
      <c r="AB530" s="60">
        <v>15665.9</v>
      </c>
      <c r="AC530" s="60">
        <v>0</v>
      </c>
      <c r="AD530" s="60">
        <v>0</v>
      </c>
      <c r="AE530" s="97">
        <v>0</v>
      </c>
      <c r="AF530" s="77">
        <f t="shared" ref="AF530:AF541" si="79">AG530+AH530+AI530+AJ530</f>
        <v>0</v>
      </c>
      <c r="AG530" s="60"/>
      <c r="AH530" s="60"/>
      <c r="AI530" s="60"/>
      <c r="AJ530" s="61"/>
      <c r="AK530" s="65">
        <f t="shared" si="77"/>
        <v>15665.9</v>
      </c>
      <c r="AL530" s="60">
        <f t="shared" si="77"/>
        <v>15665.9</v>
      </c>
      <c r="AM530" s="60">
        <f t="shared" si="77"/>
        <v>0</v>
      </c>
      <c r="AN530" s="60">
        <f t="shared" si="77"/>
        <v>0</v>
      </c>
      <c r="AO530" s="61">
        <f t="shared" si="77"/>
        <v>0</v>
      </c>
    </row>
    <row r="531" spans="1:41" ht="14.25" customHeight="1">
      <c r="A531" s="70" t="s">
        <v>125</v>
      </c>
      <c r="B531" s="71">
        <v>10</v>
      </c>
      <c r="C531" s="71">
        <v>13</v>
      </c>
      <c r="D531" s="71">
        <v>90</v>
      </c>
      <c r="E531" s="71" t="s">
        <v>23</v>
      </c>
      <c r="F531" s="71" t="s">
        <v>24</v>
      </c>
      <c r="G531" s="72">
        <v>17285.900000000001</v>
      </c>
      <c r="H531" s="72">
        <v>17285.900000000001</v>
      </c>
      <c r="I531" s="72">
        <v>0</v>
      </c>
      <c r="J531" s="72">
        <v>0</v>
      </c>
      <c r="K531" s="73">
        <v>0</v>
      </c>
      <c r="L531" s="62"/>
      <c r="M531" s="63"/>
      <c r="N531" s="63"/>
      <c r="O531" s="63"/>
      <c r="P531" s="64"/>
      <c r="Q531" s="77">
        <f t="shared" si="78"/>
        <v>17285.900000000001</v>
      </c>
      <c r="R531" s="72">
        <f t="shared" si="78"/>
        <v>17285.900000000001</v>
      </c>
      <c r="S531" s="72">
        <f t="shared" si="78"/>
        <v>0</v>
      </c>
      <c r="T531" s="72">
        <f t="shared" si="78"/>
        <v>0</v>
      </c>
      <c r="U531" s="73">
        <f t="shared" si="78"/>
        <v>0</v>
      </c>
      <c r="V531" s="77">
        <f t="shared" si="76"/>
        <v>-1620.0000000000018</v>
      </c>
      <c r="W531" s="72">
        <f t="shared" si="76"/>
        <v>-1620.0000000000018</v>
      </c>
      <c r="X531" s="72">
        <f t="shared" si="76"/>
        <v>0</v>
      </c>
      <c r="Y531" s="72">
        <f t="shared" si="76"/>
        <v>0</v>
      </c>
      <c r="Z531" s="73">
        <f t="shared" si="76"/>
        <v>0</v>
      </c>
      <c r="AA531" s="77">
        <v>15665.9</v>
      </c>
      <c r="AB531" s="72">
        <v>15665.9</v>
      </c>
      <c r="AC531" s="72">
        <v>0</v>
      </c>
      <c r="AD531" s="72">
        <v>0</v>
      </c>
      <c r="AE531" s="102">
        <v>0</v>
      </c>
      <c r="AF531" s="77">
        <f t="shared" si="79"/>
        <v>0</v>
      </c>
      <c r="AG531" s="72"/>
      <c r="AH531" s="72"/>
      <c r="AI531" s="72"/>
      <c r="AJ531" s="73"/>
      <c r="AK531" s="77">
        <f t="shared" si="77"/>
        <v>15665.9</v>
      </c>
      <c r="AL531" s="72">
        <f t="shared" si="77"/>
        <v>15665.9</v>
      </c>
      <c r="AM531" s="72">
        <f t="shared" si="77"/>
        <v>0</v>
      </c>
      <c r="AN531" s="72">
        <f t="shared" si="77"/>
        <v>0</v>
      </c>
      <c r="AO531" s="73">
        <f t="shared" si="77"/>
        <v>0</v>
      </c>
    </row>
    <row r="532" spans="1:41" ht="25.5">
      <c r="A532" s="70" t="s">
        <v>208</v>
      </c>
      <c r="B532" s="71">
        <v>10</v>
      </c>
      <c r="C532" s="71">
        <v>13</v>
      </c>
      <c r="D532" s="71">
        <v>90</v>
      </c>
      <c r="E532" s="71">
        <v>18</v>
      </c>
      <c r="F532" s="71" t="s">
        <v>24</v>
      </c>
      <c r="G532" s="72">
        <v>17285.900000000001</v>
      </c>
      <c r="H532" s="72">
        <v>17285.900000000001</v>
      </c>
      <c r="I532" s="72">
        <v>0</v>
      </c>
      <c r="J532" s="72">
        <v>0</v>
      </c>
      <c r="K532" s="73">
        <v>0</v>
      </c>
      <c r="L532" s="62"/>
      <c r="M532" s="63"/>
      <c r="N532" s="63"/>
      <c r="O532" s="63"/>
      <c r="P532" s="64"/>
      <c r="Q532" s="77">
        <f t="shared" si="78"/>
        <v>17285.900000000001</v>
      </c>
      <c r="R532" s="72">
        <f t="shared" si="78"/>
        <v>17285.900000000001</v>
      </c>
      <c r="S532" s="72">
        <f t="shared" si="78"/>
        <v>0</v>
      </c>
      <c r="T532" s="72">
        <f t="shared" si="78"/>
        <v>0</v>
      </c>
      <c r="U532" s="73">
        <f t="shared" si="78"/>
        <v>0</v>
      </c>
      <c r="V532" s="77">
        <f t="shared" si="76"/>
        <v>-1620.0000000000018</v>
      </c>
      <c r="W532" s="72">
        <f t="shared" si="76"/>
        <v>-1620.0000000000018</v>
      </c>
      <c r="X532" s="72">
        <f t="shared" si="76"/>
        <v>0</v>
      </c>
      <c r="Y532" s="72">
        <f t="shared" si="76"/>
        <v>0</v>
      </c>
      <c r="Z532" s="73">
        <f t="shared" si="76"/>
        <v>0</v>
      </c>
      <c r="AA532" s="77">
        <v>15665.9</v>
      </c>
      <c r="AB532" s="72">
        <v>15665.9</v>
      </c>
      <c r="AC532" s="72">
        <v>0</v>
      </c>
      <c r="AD532" s="72">
        <v>0</v>
      </c>
      <c r="AE532" s="102">
        <v>0</v>
      </c>
      <c r="AF532" s="77">
        <f t="shared" si="79"/>
        <v>0</v>
      </c>
      <c r="AG532" s="72"/>
      <c r="AH532" s="72"/>
      <c r="AI532" s="72"/>
      <c r="AJ532" s="73"/>
      <c r="AK532" s="77">
        <f t="shared" si="77"/>
        <v>15665.9</v>
      </c>
      <c r="AL532" s="72">
        <f t="shared" si="77"/>
        <v>15665.9</v>
      </c>
      <c r="AM532" s="72">
        <f t="shared" si="77"/>
        <v>0</v>
      </c>
      <c r="AN532" s="72">
        <f t="shared" si="77"/>
        <v>0</v>
      </c>
      <c r="AO532" s="73">
        <f t="shared" si="77"/>
        <v>0</v>
      </c>
    </row>
    <row r="533" spans="1:41" s="57" customFormat="1" ht="27.75" customHeight="1">
      <c r="A533" s="58" t="s">
        <v>209</v>
      </c>
      <c r="B533" s="59">
        <v>10</v>
      </c>
      <c r="C533" s="59">
        <v>24</v>
      </c>
      <c r="D533" s="59" t="s">
        <v>24</v>
      </c>
      <c r="E533" s="59" t="s">
        <v>23</v>
      </c>
      <c r="F533" s="59" t="s">
        <v>24</v>
      </c>
      <c r="G533" s="60">
        <v>668.7</v>
      </c>
      <c r="H533" s="60">
        <v>668.7</v>
      </c>
      <c r="I533" s="60">
        <v>0</v>
      </c>
      <c r="J533" s="60">
        <v>0</v>
      </c>
      <c r="K533" s="61">
        <v>0</v>
      </c>
      <c r="L533" s="49">
        <v>0</v>
      </c>
      <c r="M533" s="50"/>
      <c r="N533" s="50"/>
      <c r="O533" s="50"/>
      <c r="P533" s="51"/>
      <c r="Q533" s="65">
        <f t="shared" si="78"/>
        <v>668.7</v>
      </c>
      <c r="R533" s="60">
        <f t="shared" si="78"/>
        <v>668.7</v>
      </c>
      <c r="S533" s="60">
        <f t="shared" si="78"/>
        <v>0</v>
      </c>
      <c r="T533" s="60">
        <f t="shared" si="78"/>
        <v>0</v>
      </c>
      <c r="U533" s="61">
        <f t="shared" si="78"/>
        <v>0</v>
      </c>
      <c r="V533" s="65">
        <f t="shared" si="76"/>
        <v>0</v>
      </c>
      <c r="W533" s="60">
        <f t="shared" si="76"/>
        <v>0</v>
      </c>
      <c r="X533" s="60">
        <f t="shared" si="76"/>
        <v>0</v>
      </c>
      <c r="Y533" s="60">
        <f t="shared" si="76"/>
        <v>0</v>
      </c>
      <c r="Z533" s="61">
        <f t="shared" si="76"/>
        <v>0</v>
      </c>
      <c r="AA533" s="65">
        <v>668.7</v>
      </c>
      <c r="AB533" s="60">
        <v>668.7</v>
      </c>
      <c r="AC533" s="60">
        <v>0</v>
      </c>
      <c r="AD533" s="60">
        <v>0</v>
      </c>
      <c r="AE533" s="97">
        <v>0</v>
      </c>
      <c r="AF533" s="77">
        <f t="shared" si="79"/>
        <v>0</v>
      </c>
      <c r="AG533" s="60"/>
      <c r="AH533" s="60"/>
      <c r="AI533" s="60"/>
      <c r="AJ533" s="61"/>
      <c r="AK533" s="65">
        <f t="shared" si="77"/>
        <v>668.7</v>
      </c>
      <c r="AL533" s="60">
        <f t="shared" si="77"/>
        <v>668.7</v>
      </c>
      <c r="AM533" s="60">
        <f t="shared" si="77"/>
        <v>0</v>
      </c>
      <c r="AN533" s="60">
        <f t="shared" si="77"/>
        <v>0</v>
      </c>
      <c r="AO533" s="61">
        <f t="shared" si="77"/>
        <v>0</v>
      </c>
    </row>
    <row r="534" spans="1:41" ht="12.75" customHeight="1">
      <c r="A534" s="70" t="s">
        <v>125</v>
      </c>
      <c r="B534" s="71">
        <v>10</v>
      </c>
      <c r="C534" s="71">
        <v>24</v>
      </c>
      <c r="D534" s="71">
        <v>90</v>
      </c>
      <c r="E534" s="71" t="s">
        <v>23</v>
      </c>
      <c r="F534" s="71" t="s">
        <v>24</v>
      </c>
      <c r="G534" s="72">
        <v>668.7</v>
      </c>
      <c r="H534" s="72">
        <v>668.7</v>
      </c>
      <c r="I534" s="72">
        <v>0</v>
      </c>
      <c r="J534" s="72">
        <v>0</v>
      </c>
      <c r="K534" s="73">
        <v>0</v>
      </c>
      <c r="L534" s="62"/>
      <c r="M534" s="63"/>
      <c r="N534" s="63"/>
      <c r="O534" s="63"/>
      <c r="P534" s="64"/>
      <c r="Q534" s="77">
        <f t="shared" si="78"/>
        <v>668.7</v>
      </c>
      <c r="R534" s="72">
        <f t="shared" si="78"/>
        <v>668.7</v>
      </c>
      <c r="S534" s="72">
        <f t="shared" si="78"/>
        <v>0</v>
      </c>
      <c r="T534" s="72">
        <f t="shared" si="78"/>
        <v>0</v>
      </c>
      <c r="U534" s="73">
        <f t="shared" si="78"/>
        <v>0</v>
      </c>
      <c r="V534" s="77">
        <f t="shared" si="76"/>
        <v>0</v>
      </c>
      <c r="W534" s="72">
        <f t="shared" si="76"/>
        <v>0</v>
      </c>
      <c r="X534" s="72">
        <f t="shared" si="76"/>
        <v>0</v>
      </c>
      <c r="Y534" s="72">
        <f t="shared" si="76"/>
        <v>0</v>
      </c>
      <c r="Z534" s="73">
        <f t="shared" si="76"/>
        <v>0</v>
      </c>
      <c r="AA534" s="77">
        <v>668.7</v>
      </c>
      <c r="AB534" s="72">
        <v>668.7</v>
      </c>
      <c r="AC534" s="72">
        <v>0</v>
      </c>
      <c r="AD534" s="72">
        <v>0</v>
      </c>
      <c r="AE534" s="102">
        <v>0</v>
      </c>
      <c r="AF534" s="77">
        <f t="shared" si="79"/>
        <v>0</v>
      </c>
      <c r="AG534" s="72"/>
      <c r="AH534" s="72"/>
      <c r="AI534" s="72"/>
      <c r="AJ534" s="73"/>
      <c r="AK534" s="77">
        <f t="shared" si="77"/>
        <v>668.7</v>
      </c>
      <c r="AL534" s="72">
        <f t="shared" si="77"/>
        <v>668.7</v>
      </c>
      <c r="AM534" s="72">
        <f t="shared" si="77"/>
        <v>0</v>
      </c>
      <c r="AN534" s="72">
        <f t="shared" si="77"/>
        <v>0</v>
      </c>
      <c r="AO534" s="73">
        <f t="shared" si="77"/>
        <v>0</v>
      </c>
    </row>
    <row r="535" spans="1:41" ht="14.25" customHeight="1">
      <c r="A535" s="70" t="s">
        <v>210</v>
      </c>
      <c r="B535" s="71">
        <v>10</v>
      </c>
      <c r="C535" s="71">
        <v>24</v>
      </c>
      <c r="D535" s="71">
        <v>90</v>
      </c>
      <c r="E535" s="71">
        <v>11</v>
      </c>
      <c r="F535" s="71" t="s">
        <v>24</v>
      </c>
      <c r="G535" s="72">
        <v>668.7</v>
      </c>
      <c r="H535" s="72">
        <v>668.7</v>
      </c>
      <c r="I535" s="72">
        <v>0</v>
      </c>
      <c r="J535" s="72">
        <v>0</v>
      </c>
      <c r="K535" s="73">
        <v>0</v>
      </c>
      <c r="L535" s="62"/>
      <c r="M535" s="63"/>
      <c r="N535" s="63"/>
      <c r="O535" s="63"/>
      <c r="P535" s="64"/>
      <c r="Q535" s="77">
        <f t="shared" si="78"/>
        <v>668.7</v>
      </c>
      <c r="R535" s="72">
        <f t="shared" si="78"/>
        <v>668.7</v>
      </c>
      <c r="S535" s="72">
        <f t="shared" si="78"/>
        <v>0</v>
      </c>
      <c r="T535" s="72">
        <f t="shared" si="78"/>
        <v>0</v>
      </c>
      <c r="U535" s="73">
        <f t="shared" si="78"/>
        <v>0</v>
      </c>
      <c r="V535" s="77">
        <f t="shared" si="76"/>
        <v>0</v>
      </c>
      <c r="W535" s="72">
        <f t="shared" si="76"/>
        <v>0</v>
      </c>
      <c r="X535" s="72">
        <f t="shared" si="76"/>
        <v>0</v>
      </c>
      <c r="Y535" s="72">
        <f t="shared" si="76"/>
        <v>0</v>
      </c>
      <c r="Z535" s="73">
        <f t="shared" si="76"/>
        <v>0</v>
      </c>
      <c r="AA535" s="77">
        <v>668.7</v>
      </c>
      <c r="AB535" s="72">
        <v>668.7</v>
      </c>
      <c r="AC535" s="72">
        <v>0</v>
      </c>
      <c r="AD535" s="72">
        <v>0</v>
      </c>
      <c r="AE535" s="102">
        <v>0</v>
      </c>
      <c r="AF535" s="77">
        <f t="shared" si="79"/>
        <v>0</v>
      </c>
      <c r="AG535" s="72"/>
      <c r="AH535" s="72"/>
      <c r="AI535" s="72"/>
      <c r="AJ535" s="73"/>
      <c r="AK535" s="77">
        <f t="shared" si="77"/>
        <v>668.7</v>
      </c>
      <c r="AL535" s="72">
        <f t="shared" si="77"/>
        <v>668.7</v>
      </c>
      <c r="AM535" s="72">
        <f t="shared" si="77"/>
        <v>0</v>
      </c>
      <c r="AN535" s="72">
        <f t="shared" si="77"/>
        <v>0</v>
      </c>
      <c r="AO535" s="73">
        <f t="shared" si="77"/>
        <v>0</v>
      </c>
    </row>
    <row r="536" spans="1:41" s="57" customFormat="1" ht="25.5">
      <c r="A536" s="58" t="s">
        <v>151</v>
      </c>
      <c r="B536" s="59">
        <v>15</v>
      </c>
      <c r="C536" s="59" t="s">
        <v>23</v>
      </c>
      <c r="D536" s="59" t="s">
        <v>24</v>
      </c>
      <c r="E536" s="59" t="s">
        <v>23</v>
      </c>
      <c r="F536" s="59" t="s">
        <v>24</v>
      </c>
      <c r="G536" s="60">
        <v>1924</v>
      </c>
      <c r="H536" s="60">
        <v>1823.8</v>
      </c>
      <c r="I536" s="60">
        <v>100.2</v>
      </c>
      <c r="J536" s="60">
        <v>0</v>
      </c>
      <c r="K536" s="61">
        <v>0</v>
      </c>
      <c r="L536" s="49"/>
      <c r="M536" s="50"/>
      <c r="N536" s="50"/>
      <c r="O536" s="50"/>
      <c r="P536" s="51"/>
      <c r="Q536" s="65">
        <f t="shared" si="78"/>
        <v>1924</v>
      </c>
      <c r="R536" s="60">
        <f t="shared" si="78"/>
        <v>1823.8</v>
      </c>
      <c r="S536" s="60">
        <f t="shared" si="78"/>
        <v>100.2</v>
      </c>
      <c r="T536" s="60">
        <f t="shared" si="78"/>
        <v>0</v>
      </c>
      <c r="U536" s="61">
        <f t="shared" si="78"/>
        <v>0</v>
      </c>
      <c r="V536" s="65">
        <f t="shared" si="76"/>
        <v>6.5999999999999091</v>
      </c>
      <c r="W536" s="60">
        <f t="shared" si="76"/>
        <v>6.6000000000001364</v>
      </c>
      <c r="X536" s="60">
        <f t="shared" si="76"/>
        <v>0</v>
      </c>
      <c r="Y536" s="60">
        <f t="shared" si="76"/>
        <v>0</v>
      </c>
      <c r="Z536" s="61">
        <f t="shared" si="76"/>
        <v>0</v>
      </c>
      <c r="AA536" s="65">
        <v>1930.6</v>
      </c>
      <c r="AB536" s="60">
        <v>1830.4</v>
      </c>
      <c r="AC536" s="60">
        <v>100.2</v>
      </c>
      <c r="AD536" s="60">
        <v>0</v>
      </c>
      <c r="AE536" s="97">
        <v>0</v>
      </c>
      <c r="AF536" s="77">
        <f t="shared" si="79"/>
        <v>0</v>
      </c>
      <c r="AG536" s="60"/>
      <c r="AH536" s="60"/>
      <c r="AI536" s="60"/>
      <c r="AJ536" s="61"/>
      <c r="AK536" s="65">
        <f t="shared" si="77"/>
        <v>1930.6</v>
      </c>
      <c r="AL536" s="60">
        <f t="shared" si="77"/>
        <v>1830.4</v>
      </c>
      <c r="AM536" s="60">
        <f t="shared" si="77"/>
        <v>100.2</v>
      </c>
      <c r="AN536" s="60">
        <f t="shared" si="77"/>
        <v>0</v>
      </c>
      <c r="AO536" s="61">
        <f t="shared" si="77"/>
        <v>0</v>
      </c>
    </row>
    <row r="537" spans="1:41" ht="13.5" customHeight="1">
      <c r="A537" s="70" t="s">
        <v>26</v>
      </c>
      <c r="B537" s="71">
        <v>15</v>
      </c>
      <c r="C537" s="71" t="s">
        <v>23</v>
      </c>
      <c r="D537" s="71" t="s">
        <v>24</v>
      </c>
      <c r="E537" s="71" t="s">
        <v>23</v>
      </c>
      <c r="F537" s="71">
        <v>100</v>
      </c>
      <c r="G537" s="72">
        <v>1924</v>
      </c>
      <c r="H537" s="72">
        <v>1823.8</v>
      </c>
      <c r="I537" s="72">
        <v>100.2</v>
      </c>
      <c r="J537" s="72">
        <v>0</v>
      </c>
      <c r="K537" s="73">
        <v>0</v>
      </c>
      <c r="L537" s="62"/>
      <c r="M537" s="63"/>
      <c r="N537" s="63"/>
      <c r="O537" s="63"/>
      <c r="P537" s="64"/>
      <c r="Q537" s="77">
        <f t="shared" si="78"/>
        <v>1924</v>
      </c>
      <c r="R537" s="72">
        <f t="shared" si="78"/>
        <v>1823.8</v>
      </c>
      <c r="S537" s="72">
        <f t="shared" si="78"/>
        <v>100.2</v>
      </c>
      <c r="T537" s="72">
        <f t="shared" si="78"/>
        <v>0</v>
      </c>
      <c r="U537" s="73">
        <f t="shared" si="78"/>
        <v>0</v>
      </c>
      <c r="V537" s="77">
        <f t="shared" si="76"/>
        <v>6.5999999999999091</v>
      </c>
      <c r="W537" s="72">
        <f t="shared" si="76"/>
        <v>6.6000000000001364</v>
      </c>
      <c r="X537" s="72">
        <f t="shared" si="76"/>
        <v>0</v>
      </c>
      <c r="Y537" s="72">
        <f t="shared" si="76"/>
        <v>0</v>
      </c>
      <c r="Z537" s="73">
        <f t="shared" si="76"/>
        <v>0</v>
      </c>
      <c r="AA537" s="77">
        <v>1930.6</v>
      </c>
      <c r="AB537" s="72">
        <v>1830.4</v>
      </c>
      <c r="AC537" s="72">
        <v>100.2</v>
      </c>
      <c r="AD537" s="72">
        <v>0</v>
      </c>
      <c r="AE537" s="102">
        <v>0</v>
      </c>
      <c r="AF537" s="77">
        <f t="shared" si="79"/>
        <v>0</v>
      </c>
      <c r="AG537" s="72"/>
      <c r="AH537" s="72"/>
      <c r="AI537" s="72"/>
      <c r="AJ537" s="73"/>
      <c r="AK537" s="77">
        <f t="shared" si="77"/>
        <v>1930.6</v>
      </c>
      <c r="AL537" s="72">
        <f t="shared" si="77"/>
        <v>1830.4</v>
      </c>
      <c r="AM537" s="72">
        <f t="shared" si="77"/>
        <v>100.2</v>
      </c>
      <c r="AN537" s="72">
        <f t="shared" si="77"/>
        <v>0</v>
      </c>
      <c r="AO537" s="73">
        <f t="shared" si="77"/>
        <v>0</v>
      </c>
    </row>
    <row r="538" spans="1:41" ht="13.5" customHeight="1">
      <c r="A538" s="83" t="s">
        <v>27</v>
      </c>
      <c r="B538" s="84">
        <v>15</v>
      </c>
      <c r="C538" s="84" t="s">
        <v>23</v>
      </c>
      <c r="D538" s="84" t="s">
        <v>24</v>
      </c>
      <c r="E538" s="84" t="s">
        <v>23</v>
      </c>
      <c r="F538" s="85" t="s">
        <v>28</v>
      </c>
      <c r="G538" s="86">
        <v>1296.0999999999999</v>
      </c>
      <c r="H538" s="86">
        <v>1296.0999999999999</v>
      </c>
      <c r="I538" s="86">
        <v>0</v>
      </c>
      <c r="J538" s="86">
        <v>0</v>
      </c>
      <c r="K538" s="87">
        <v>0</v>
      </c>
      <c r="L538" s="62"/>
      <c r="M538" s="63"/>
      <c r="N538" s="63"/>
      <c r="O538" s="63"/>
      <c r="P538" s="64"/>
      <c r="Q538" s="88">
        <f t="shared" si="78"/>
        <v>1296.0999999999999</v>
      </c>
      <c r="R538" s="86">
        <f t="shared" si="78"/>
        <v>1296.0999999999999</v>
      </c>
      <c r="S538" s="86">
        <f t="shared" si="78"/>
        <v>0</v>
      </c>
      <c r="T538" s="86">
        <f t="shared" si="78"/>
        <v>0</v>
      </c>
      <c r="U538" s="87">
        <f t="shared" si="78"/>
        <v>0</v>
      </c>
      <c r="V538" s="88">
        <f t="shared" si="76"/>
        <v>5.1000000000001364</v>
      </c>
      <c r="W538" s="86">
        <f t="shared" si="76"/>
        <v>5.1000000000001364</v>
      </c>
      <c r="X538" s="86">
        <f t="shared" si="76"/>
        <v>0</v>
      </c>
      <c r="Y538" s="86">
        <f t="shared" si="76"/>
        <v>0</v>
      </c>
      <c r="Z538" s="87">
        <f t="shared" si="76"/>
        <v>0</v>
      </c>
      <c r="AA538" s="88">
        <v>1301.2</v>
      </c>
      <c r="AB538" s="86">
        <v>1301.2</v>
      </c>
      <c r="AC538" s="86">
        <v>0</v>
      </c>
      <c r="AD538" s="86">
        <v>0</v>
      </c>
      <c r="AE538" s="103">
        <v>0</v>
      </c>
      <c r="AF538" s="77">
        <f t="shared" si="79"/>
        <v>0</v>
      </c>
      <c r="AG538" s="86"/>
      <c r="AH538" s="86"/>
      <c r="AI538" s="86"/>
      <c r="AJ538" s="87"/>
      <c r="AK538" s="88">
        <f t="shared" si="77"/>
        <v>1301.2</v>
      </c>
      <c r="AL538" s="86">
        <f t="shared" si="77"/>
        <v>1301.2</v>
      </c>
      <c r="AM538" s="86">
        <f t="shared" si="77"/>
        <v>0</v>
      </c>
      <c r="AN538" s="86">
        <f t="shared" si="77"/>
        <v>0</v>
      </c>
      <c r="AO538" s="87">
        <f t="shared" si="77"/>
        <v>0</v>
      </c>
    </row>
    <row r="539" spans="1:41" s="57" customFormat="1" ht="27" customHeight="1">
      <c r="A539" s="58" t="s">
        <v>231</v>
      </c>
      <c r="B539" s="59">
        <v>15</v>
      </c>
      <c r="C539" s="59">
        <v>3</v>
      </c>
      <c r="D539" s="59" t="s">
        <v>24</v>
      </c>
      <c r="E539" s="59" t="s">
        <v>23</v>
      </c>
      <c r="F539" s="59" t="s">
        <v>24</v>
      </c>
      <c r="G539" s="60">
        <v>1924</v>
      </c>
      <c r="H539" s="60">
        <v>1823.8</v>
      </c>
      <c r="I539" s="60">
        <v>100.2</v>
      </c>
      <c r="J539" s="60">
        <v>0</v>
      </c>
      <c r="K539" s="61">
        <v>0</v>
      </c>
      <c r="L539" s="49"/>
      <c r="M539" s="50"/>
      <c r="N539" s="50"/>
      <c r="O539" s="50"/>
      <c r="P539" s="51"/>
      <c r="Q539" s="65">
        <f t="shared" si="78"/>
        <v>1924</v>
      </c>
      <c r="R539" s="60">
        <f t="shared" si="78"/>
        <v>1823.8</v>
      </c>
      <c r="S539" s="60">
        <f t="shared" si="78"/>
        <v>100.2</v>
      </c>
      <c r="T539" s="60">
        <f t="shared" si="78"/>
        <v>0</v>
      </c>
      <c r="U539" s="61">
        <f t="shared" si="78"/>
        <v>0</v>
      </c>
      <c r="V539" s="65">
        <f t="shared" si="76"/>
        <v>6.5999999999999091</v>
      </c>
      <c r="W539" s="60">
        <f t="shared" si="76"/>
        <v>6.6000000000001364</v>
      </c>
      <c r="X539" s="60">
        <f t="shared" si="76"/>
        <v>0</v>
      </c>
      <c r="Y539" s="60">
        <f t="shared" si="76"/>
        <v>0</v>
      </c>
      <c r="Z539" s="61">
        <f t="shared" si="76"/>
        <v>0</v>
      </c>
      <c r="AA539" s="65">
        <v>1930.6</v>
      </c>
      <c r="AB539" s="60">
        <v>1830.4</v>
      </c>
      <c r="AC539" s="60">
        <v>100.2</v>
      </c>
      <c r="AD539" s="60">
        <v>0</v>
      </c>
      <c r="AE539" s="97">
        <v>0</v>
      </c>
      <c r="AF539" s="77">
        <f t="shared" si="79"/>
        <v>0</v>
      </c>
      <c r="AG539" s="60"/>
      <c r="AH539" s="60"/>
      <c r="AI539" s="60"/>
      <c r="AJ539" s="61"/>
      <c r="AK539" s="65">
        <f t="shared" si="77"/>
        <v>1930.6</v>
      </c>
      <c r="AL539" s="60">
        <f t="shared" si="77"/>
        <v>1830.4</v>
      </c>
      <c r="AM539" s="60">
        <f t="shared" si="77"/>
        <v>100.2</v>
      </c>
      <c r="AN539" s="60">
        <f t="shared" si="77"/>
        <v>0</v>
      </c>
      <c r="AO539" s="61">
        <f t="shared" si="77"/>
        <v>0</v>
      </c>
    </row>
    <row r="540" spans="1:41" ht="13.5" customHeight="1">
      <c r="A540" s="70" t="s">
        <v>232</v>
      </c>
      <c r="B540" s="71">
        <v>15</v>
      </c>
      <c r="C540" s="71">
        <v>3</v>
      </c>
      <c r="D540" s="71">
        <v>70</v>
      </c>
      <c r="E540" s="71" t="s">
        <v>23</v>
      </c>
      <c r="F540" s="71" t="s">
        <v>24</v>
      </c>
      <c r="G540" s="72">
        <v>1924</v>
      </c>
      <c r="H540" s="72">
        <v>1823.8</v>
      </c>
      <c r="I540" s="72">
        <v>100.2</v>
      </c>
      <c r="J540" s="72">
        <v>0</v>
      </c>
      <c r="K540" s="73">
        <v>0</v>
      </c>
      <c r="L540" s="62"/>
      <c r="M540" s="63"/>
      <c r="N540" s="63"/>
      <c r="O540" s="63"/>
      <c r="P540" s="64"/>
      <c r="Q540" s="77">
        <f t="shared" si="78"/>
        <v>1924</v>
      </c>
      <c r="R540" s="72">
        <f t="shared" si="78"/>
        <v>1823.8</v>
      </c>
      <c r="S540" s="72">
        <f t="shared" si="78"/>
        <v>100.2</v>
      </c>
      <c r="T540" s="72">
        <f t="shared" si="78"/>
        <v>0</v>
      </c>
      <c r="U540" s="73">
        <f t="shared" si="78"/>
        <v>0</v>
      </c>
      <c r="V540" s="77">
        <f t="shared" si="76"/>
        <v>6.5999999999999091</v>
      </c>
      <c r="W540" s="72">
        <f t="shared" si="76"/>
        <v>6.6000000000001364</v>
      </c>
      <c r="X540" s="72">
        <f t="shared" si="76"/>
        <v>0</v>
      </c>
      <c r="Y540" s="72">
        <f t="shared" si="76"/>
        <v>0</v>
      </c>
      <c r="Z540" s="73">
        <f t="shared" si="76"/>
        <v>0</v>
      </c>
      <c r="AA540" s="77">
        <v>1930.6</v>
      </c>
      <c r="AB540" s="72">
        <v>1830.4</v>
      </c>
      <c r="AC540" s="72">
        <v>100.2</v>
      </c>
      <c r="AD540" s="72">
        <v>0</v>
      </c>
      <c r="AE540" s="102">
        <v>0</v>
      </c>
      <c r="AF540" s="77">
        <f t="shared" si="79"/>
        <v>0</v>
      </c>
      <c r="AG540" s="72"/>
      <c r="AH540" s="72"/>
      <c r="AI540" s="72"/>
      <c r="AJ540" s="73"/>
      <c r="AK540" s="77">
        <f t="shared" si="77"/>
        <v>1930.6</v>
      </c>
      <c r="AL540" s="72">
        <f t="shared" si="77"/>
        <v>1830.4</v>
      </c>
      <c r="AM540" s="72">
        <f t="shared" si="77"/>
        <v>100.2</v>
      </c>
      <c r="AN540" s="72">
        <f t="shared" si="77"/>
        <v>0</v>
      </c>
      <c r="AO540" s="73">
        <f t="shared" si="77"/>
        <v>0</v>
      </c>
    </row>
    <row r="541" spans="1:41" ht="13.5" customHeight="1">
      <c r="A541" s="70" t="s">
        <v>233</v>
      </c>
      <c r="B541" s="71">
        <v>15</v>
      </c>
      <c r="C541" s="71">
        <v>3</v>
      </c>
      <c r="D541" s="71">
        <v>70</v>
      </c>
      <c r="E541" s="71">
        <v>6</v>
      </c>
      <c r="F541" s="71" t="s">
        <v>24</v>
      </c>
      <c r="G541" s="72">
        <v>1924</v>
      </c>
      <c r="H541" s="72">
        <v>1823.8</v>
      </c>
      <c r="I541" s="72">
        <v>100.2</v>
      </c>
      <c r="J541" s="72">
        <v>0</v>
      </c>
      <c r="K541" s="73">
        <v>0</v>
      </c>
      <c r="L541" s="62"/>
      <c r="M541" s="63"/>
      <c r="N541" s="63"/>
      <c r="O541" s="63"/>
      <c r="P541" s="64"/>
      <c r="Q541" s="77">
        <f t="shared" si="78"/>
        <v>1924</v>
      </c>
      <c r="R541" s="72">
        <f t="shared" si="78"/>
        <v>1823.8</v>
      </c>
      <c r="S541" s="72">
        <f t="shared" si="78"/>
        <v>100.2</v>
      </c>
      <c r="T541" s="72">
        <f t="shared" si="78"/>
        <v>0</v>
      </c>
      <c r="U541" s="73">
        <f t="shared" si="78"/>
        <v>0</v>
      </c>
      <c r="V541" s="77">
        <f t="shared" si="76"/>
        <v>6.5999999999999091</v>
      </c>
      <c r="W541" s="72">
        <f t="shared" si="76"/>
        <v>6.6000000000001364</v>
      </c>
      <c r="X541" s="72">
        <f t="shared" si="76"/>
        <v>0</v>
      </c>
      <c r="Y541" s="72">
        <f t="shared" si="76"/>
        <v>0</v>
      </c>
      <c r="Z541" s="73">
        <f t="shared" si="76"/>
        <v>0</v>
      </c>
      <c r="AA541" s="77">
        <v>1930.6</v>
      </c>
      <c r="AB541" s="72">
        <v>1830.4</v>
      </c>
      <c r="AC541" s="72">
        <v>100.2</v>
      </c>
      <c r="AD541" s="72">
        <v>0</v>
      </c>
      <c r="AE541" s="102">
        <v>0</v>
      </c>
      <c r="AF541" s="77">
        <f t="shared" si="79"/>
        <v>0</v>
      </c>
      <c r="AG541" s="72"/>
      <c r="AH541" s="72"/>
      <c r="AI541" s="72"/>
      <c r="AJ541" s="73"/>
      <c r="AK541" s="77">
        <f t="shared" si="77"/>
        <v>1930.6</v>
      </c>
      <c r="AL541" s="72">
        <f t="shared" si="77"/>
        <v>1830.4</v>
      </c>
      <c r="AM541" s="72">
        <f t="shared" si="77"/>
        <v>100.2</v>
      </c>
      <c r="AN541" s="72">
        <f t="shared" si="77"/>
        <v>0</v>
      </c>
      <c r="AO541" s="73">
        <f t="shared" si="77"/>
        <v>0</v>
      </c>
    </row>
    <row r="542" spans="1:41">
      <c r="A542" s="93" t="s">
        <v>234</v>
      </c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5"/>
      <c r="AH542" s="95"/>
      <c r="AI542" s="95"/>
      <c r="AJ542" s="95"/>
      <c r="AK542" s="95"/>
      <c r="AL542" s="95"/>
      <c r="AM542" s="95"/>
      <c r="AN542" s="95"/>
      <c r="AO542" s="96"/>
    </row>
    <row r="543" spans="1:41" s="57" customFormat="1" ht="12.75" customHeight="1">
      <c r="A543" s="58" t="s">
        <v>22</v>
      </c>
      <c r="B543" s="59" t="s">
        <v>23</v>
      </c>
      <c r="C543" s="59" t="s">
        <v>23</v>
      </c>
      <c r="D543" s="59" t="s">
        <v>24</v>
      </c>
      <c r="E543" s="59" t="s">
        <v>23</v>
      </c>
      <c r="F543" s="59" t="s">
        <v>24</v>
      </c>
      <c r="G543" s="60">
        <v>249953.7</v>
      </c>
      <c r="H543" s="60">
        <v>221780.6</v>
      </c>
      <c r="I543" s="60">
        <v>28173.1</v>
      </c>
      <c r="J543" s="60">
        <v>0</v>
      </c>
      <c r="K543" s="61">
        <v>0</v>
      </c>
      <c r="L543" s="49"/>
      <c r="M543" s="50"/>
      <c r="N543" s="50"/>
      <c r="O543" s="50"/>
      <c r="P543" s="51"/>
      <c r="Q543" s="65">
        <f t="shared" si="78"/>
        <v>249953.7</v>
      </c>
      <c r="R543" s="60">
        <f t="shared" si="78"/>
        <v>221780.6</v>
      </c>
      <c r="S543" s="60">
        <f t="shared" si="78"/>
        <v>28173.1</v>
      </c>
      <c r="T543" s="60">
        <f t="shared" si="78"/>
        <v>0</v>
      </c>
      <c r="U543" s="61">
        <f t="shared" si="78"/>
        <v>0</v>
      </c>
      <c r="V543" s="65">
        <f>AA543-Q543</f>
        <v>9069.1999999999825</v>
      </c>
      <c r="W543" s="60">
        <f t="shared" ref="W543:Z554" si="80">AB543-R543</f>
        <v>0</v>
      </c>
      <c r="X543" s="60">
        <f t="shared" si="80"/>
        <v>9069.2000000000044</v>
      </c>
      <c r="Y543" s="60">
        <f t="shared" si="80"/>
        <v>0</v>
      </c>
      <c r="Z543" s="61">
        <f t="shared" si="80"/>
        <v>0</v>
      </c>
      <c r="AA543" s="65">
        <v>259022.9</v>
      </c>
      <c r="AB543" s="60">
        <v>221780.6</v>
      </c>
      <c r="AC543" s="60">
        <v>37242.300000000003</v>
      </c>
      <c r="AD543" s="60">
        <v>0</v>
      </c>
      <c r="AE543" s="97">
        <v>0</v>
      </c>
      <c r="AF543" s="65"/>
      <c r="AG543" s="60"/>
      <c r="AH543" s="60"/>
      <c r="AI543" s="60"/>
      <c r="AJ543" s="61"/>
      <c r="AK543" s="65">
        <f t="shared" si="77"/>
        <v>259022.9</v>
      </c>
      <c r="AL543" s="60">
        <f t="shared" si="77"/>
        <v>221780.6</v>
      </c>
      <c r="AM543" s="60">
        <f t="shared" si="77"/>
        <v>37242.300000000003</v>
      </c>
      <c r="AN543" s="60">
        <f t="shared" si="77"/>
        <v>0</v>
      </c>
      <c r="AO543" s="61">
        <f t="shared" si="77"/>
        <v>0</v>
      </c>
    </row>
    <row r="544" spans="1:41" s="57" customFormat="1" ht="12.75" customHeight="1">
      <c r="A544" s="58" t="s">
        <v>235</v>
      </c>
      <c r="B544" s="59">
        <v>2</v>
      </c>
      <c r="C544" s="59" t="s">
        <v>23</v>
      </c>
      <c r="D544" s="59" t="s">
        <v>24</v>
      </c>
      <c r="E544" s="59" t="s">
        <v>23</v>
      </c>
      <c r="F544" s="59" t="s">
        <v>24</v>
      </c>
      <c r="G544" s="60">
        <v>249953.7</v>
      </c>
      <c r="H544" s="60">
        <v>221780.6</v>
      </c>
      <c r="I544" s="60">
        <v>28173.1</v>
      </c>
      <c r="J544" s="60">
        <v>0</v>
      </c>
      <c r="K544" s="61">
        <v>0</v>
      </c>
      <c r="L544" s="49"/>
      <c r="M544" s="50"/>
      <c r="N544" s="50"/>
      <c r="O544" s="50"/>
      <c r="P544" s="51"/>
      <c r="Q544" s="65">
        <f t="shared" si="78"/>
        <v>249953.7</v>
      </c>
      <c r="R544" s="60">
        <f t="shared" si="78"/>
        <v>221780.6</v>
      </c>
      <c r="S544" s="60">
        <f t="shared" si="78"/>
        <v>28173.1</v>
      </c>
      <c r="T544" s="60">
        <f t="shared" si="78"/>
        <v>0</v>
      </c>
      <c r="U544" s="61">
        <f t="shared" si="78"/>
        <v>0</v>
      </c>
      <c r="V544" s="65">
        <f t="shared" ref="V544:V554" si="81">AA544-Q544</f>
        <v>9069.1999999999825</v>
      </c>
      <c r="W544" s="60">
        <f t="shared" si="80"/>
        <v>0</v>
      </c>
      <c r="X544" s="60">
        <f t="shared" si="80"/>
        <v>9069.2000000000044</v>
      </c>
      <c r="Y544" s="60">
        <f t="shared" si="80"/>
        <v>0</v>
      </c>
      <c r="Z544" s="61">
        <f t="shared" si="80"/>
        <v>0</v>
      </c>
      <c r="AA544" s="65">
        <v>259022.9</v>
      </c>
      <c r="AB544" s="60">
        <v>221780.6</v>
      </c>
      <c r="AC544" s="60">
        <v>37242.300000000003</v>
      </c>
      <c r="AD544" s="60">
        <v>0</v>
      </c>
      <c r="AE544" s="97">
        <v>0</v>
      </c>
      <c r="AF544" s="65"/>
      <c r="AG544" s="60"/>
      <c r="AH544" s="60"/>
      <c r="AI544" s="60"/>
      <c r="AJ544" s="61"/>
      <c r="AK544" s="65">
        <f t="shared" si="77"/>
        <v>259022.9</v>
      </c>
      <c r="AL544" s="60">
        <f t="shared" si="77"/>
        <v>221780.6</v>
      </c>
      <c r="AM544" s="60">
        <f t="shared" si="77"/>
        <v>37242.300000000003</v>
      </c>
      <c r="AN544" s="60">
        <f t="shared" si="77"/>
        <v>0</v>
      </c>
      <c r="AO544" s="61">
        <f t="shared" si="77"/>
        <v>0</v>
      </c>
    </row>
    <row r="545" spans="1:41" ht="12.75" customHeight="1">
      <c r="A545" s="70" t="s">
        <v>26</v>
      </c>
      <c r="B545" s="71">
        <v>2</v>
      </c>
      <c r="C545" s="71" t="s">
        <v>23</v>
      </c>
      <c r="D545" s="71" t="s">
        <v>24</v>
      </c>
      <c r="E545" s="71" t="s">
        <v>23</v>
      </c>
      <c r="F545" s="71">
        <v>100</v>
      </c>
      <c r="G545" s="72">
        <v>242786.9</v>
      </c>
      <c r="H545" s="72">
        <v>220342.6</v>
      </c>
      <c r="I545" s="72">
        <v>22444.3</v>
      </c>
      <c r="J545" s="72">
        <v>0</v>
      </c>
      <c r="K545" s="73">
        <v>0</v>
      </c>
      <c r="L545" s="62"/>
      <c r="M545" s="63"/>
      <c r="N545" s="63"/>
      <c r="O545" s="63"/>
      <c r="P545" s="64"/>
      <c r="Q545" s="77">
        <f t="shared" si="78"/>
        <v>242786.9</v>
      </c>
      <c r="R545" s="72">
        <f t="shared" si="78"/>
        <v>220342.6</v>
      </c>
      <c r="S545" s="72">
        <f t="shared" si="78"/>
        <v>22444.3</v>
      </c>
      <c r="T545" s="72">
        <f t="shared" si="78"/>
        <v>0</v>
      </c>
      <c r="U545" s="73">
        <f t="shared" si="78"/>
        <v>0</v>
      </c>
      <c r="V545" s="77">
        <f t="shared" si="81"/>
        <v>7841.7000000000116</v>
      </c>
      <c r="W545" s="72">
        <f t="shared" si="80"/>
        <v>-700</v>
      </c>
      <c r="X545" s="72">
        <f t="shared" si="80"/>
        <v>8541.7000000000007</v>
      </c>
      <c r="Y545" s="72">
        <f t="shared" si="80"/>
        <v>0</v>
      </c>
      <c r="Z545" s="73">
        <f t="shared" si="80"/>
        <v>0</v>
      </c>
      <c r="AA545" s="77">
        <v>250628.6</v>
      </c>
      <c r="AB545" s="72">
        <v>219642.6</v>
      </c>
      <c r="AC545" s="72">
        <v>30986</v>
      </c>
      <c r="AD545" s="72">
        <v>0</v>
      </c>
      <c r="AE545" s="102">
        <v>0</v>
      </c>
      <c r="AF545" s="77"/>
      <c r="AG545" s="72"/>
      <c r="AH545" s="72"/>
      <c r="AI545" s="72"/>
      <c r="AJ545" s="73"/>
      <c r="AK545" s="77">
        <f t="shared" si="77"/>
        <v>250628.6</v>
      </c>
      <c r="AL545" s="72">
        <f t="shared" si="77"/>
        <v>219642.6</v>
      </c>
      <c r="AM545" s="72">
        <f t="shared" si="77"/>
        <v>30986</v>
      </c>
      <c r="AN545" s="72">
        <f t="shared" si="77"/>
        <v>0</v>
      </c>
      <c r="AO545" s="73">
        <f t="shared" si="77"/>
        <v>0</v>
      </c>
    </row>
    <row r="546" spans="1:41" ht="12.75" customHeight="1">
      <c r="A546" s="83" t="s">
        <v>27</v>
      </c>
      <c r="B546" s="84">
        <v>2</v>
      </c>
      <c r="C546" s="84" t="s">
        <v>23</v>
      </c>
      <c r="D546" s="84" t="s">
        <v>24</v>
      </c>
      <c r="E546" s="84" t="s">
        <v>23</v>
      </c>
      <c r="F546" s="85" t="s">
        <v>28</v>
      </c>
      <c r="G546" s="86">
        <v>32852.199999999997</v>
      </c>
      <c r="H546" s="86">
        <v>32852.199999999997</v>
      </c>
      <c r="I546" s="86">
        <v>0</v>
      </c>
      <c r="J546" s="86">
        <v>0</v>
      </c>
      <c r="K546" s="87">
        <v>0</v>
      </c>
      <c r="L546" s="62"/>
      <c r="M546" s="63"/>
      <c r="N546" s="63"/>
      <c r="O546" s="63"/>
      <c r="P546" s="64"/>
      <c r="Q546" s="88">
        <f t="shared" si="78"/>
        <v>32852.199999999997</v>
      </c>
      <c r="R546" s="86">
        <f t="shared" si="78"/>
        <v>32852.199999999997</v>
      </c>
      <c r="S546" s="86">
        <f t="shared" si="78"/>
        <v>0</v>
      </c>
      <c r="T546" s="86">
        <f t="shared" si="78"/>
        <v>0</v>
      </c>
      <c r="U546" s="87">
        <f t="shared" si="78"/>
        <v>0</v>
      </c>
      <c r="V546" s="88">
        <f t="shared" si="81"/>
        <v>-66.19999999999709</v>
      </c>
      <c r="W546" s="86">
        <f t="shared" si="80"/>
        <v>-66.19999999999709</v>
      </c>
      <c r="X546" s="86">
        <f t="shared" si="80"/>
        <v>0</v>
      </c>
      <c r="Y546" s="86">
        <f t="shared" si="80"/>
        <v>0</v>
      </c>
      <c r="Z546" s="87">
        <f t="shared" si="80"/>
        <v>0</v>
      </c>
      <c r="AA546" s="88">
        <v>32786</v>
      </c>
      <c r="AB546" s="86">
        <v>32786</v>
      </c>
      <c r="AC546" s="86">
        <v>0</v>
      </c>
      <c r="AD546" s="86">
        <v>0</v>
      </c>
      <c r="AE546" s="103">
        <v>0</v>
      </c>
      <c r="AF546" s="88"/>
      <c r="AG546" s="86"/>
      <c r="AH546" s="86"/>
      <c r="AI546" s="86"/>
      <c r="AJ546" s="87"/>
      <c r="AK546" s="88">
        <f t="shared" si="77"/>
        <v>32786</v>
      </c>
      <c r="AL546" s="86">
        <f t="shared" si="77"/>
        <v>32786</v>
      </c>
      <c r="AM546" s="86">
        <f t="shared" si="77"/>
        <v>0</v>
      </c>
      <c r="AN546" s="86">
        <f t="shared" si="77"/>
        <v>0</v>
      </c>
      <c r="AO546" s="87">
        <f t="shared" si="77"/>
        <v>0</v>
      </c>
    </row>
    <row r="547" spans="1:41" ht="12.75" customHeight="1">
      <c r="A547" s="70" t="s">
        <v>29</v>
      </c>
      <c r="B547" s="71">
        <v>2</v>
      </c>
      <c r="C547" s="71" t="s">
        <v>23</v>
      </c>
      <c r="D547" s="71" t="s">
        <v>24</v>
      </c>
      <c r="E547" s="71" t="s">
        <v>23</v>
      </c>
      <c r="F547" s="71">
        <v>200</v>
      </c>
      <c r="G547" s="72">
        <v>7166.8</v>
      </c>
      <c r="H547" s="72">
        <v>1438</v>
      </c>
      <c r="I547" s="72">
        <v>5728.8</v>
      </c>
      <c r="J547" s="72">
        <v>0</v>
      </c>
      <c r="K547" s="73">
        <v>0</v>
      </c>
      <c r="L547" s="62"/>
      <c r="M547" s="63"/>
      <c r="N547" s="63"/>
      <c r="O547" s="63"/>
      <c r="P547" s="64"/>
      <c r="Q547" s="77">
        <f t="shared" si="78"/>
        <v>7166.8</v>
      </c>
      <c r="R547" s="72">
        <f t="shared" si="78"/>
        <v>1438</v>
      </c>
      <c r="S547" s="72">
        <f t="shared" si="78"/>
        <v>5728.8</v>
      </c>
      <c r="T547" s="72">
        <f t="shared" si="78"/>
        <v>0</v>
      </c>
      <c r="U547" s="73">
        <f t="shared" si="78"/>
        <v>0</v>
      </c>
      <c r="V547" s="77">
        <f t="shared" si="81"/>
        <v>1227.4999999999991</v>
      </c>
      <c r="W547" s="72">
        <f t="shared" si="80"/>
        <v>700</v>
      </c>
      <c r="X547" s="72">
        <f t="shared" si="80"/>
        <v>527.5</v>
      </c>
      <c r="Y547" s="72">
        <f t="shared" si="80"/>
        <v>0</v>
      </c>
      <c r="Z547" s="73">
        <f t="shared" si="80"/>
        <v>0</v>
      </c>
      <c r="AA547" s="77">
        <v>8394.2999999999993</v>
      </c>
      <c r="AB547" s="72">
        <v>2138</v>
      </c>
      <c r="AC547" s="72">
        <v>6256.3</v>
      </c>
      <c r="AD547" s="72">
        <v>0</v>
      </c>
      <c r="AE547" s="102">
        <v>0</v>
      </c>
      <c r="AF547" s="77"/>
      <c r="AG547" s="72"/>
      <c r="AH547" s="72"/>
      <c r="AI547" s="72"/>
      <c r="AJ547" s="73"/>
      <c r="AK547" s="77">
        <f t="shared" si="77"/>
        <v>8394.2999999999993</v>
      </c>
      <c r="AL547" s="72">
        <f t="shared" si="77"/>
        <v>2138</v>
      </c>
      <c r="AM547" s="72">
        <f t="shared" si="77"/>
        <v>6256.3</v>
      </c>
      <c r="AN547" s="72">
        <f t="shared" si="77"/>
        <v>0</v>
      </c>
      <c r="AO547" s="73">
        <f t="shared" si="77"/>
        <v>0</v>
      </c>
    </row>
    <row r="548" spans="1:41" ht="12.75" customHeight="1">
      <c r="A548" s="83" t="s">
        <v>66</v>
      </c>
      <c r="B548" s="84">
        <v>2</v>
      </c>
      <c r="C548" s="84" t="s">
        <v>23</v>
      </c>
      <c r="D548" s="84" t="s">
        <v>24</v>
      </c>
      <c r="E548" s="84" t="s">
        <v>23</v>
      </c>
      <c r="F548" s="84">
        <v>241</v>
      </c>
      <c r="G548" s="86">
        <v>0</v>
      </c>
      <c r="H548" s="86">
        <v>0</v>
      </c>
      <c r="I548" s="86">
        <v>0</v>
      </c>
      <c r="J548" s="86">
        <v>0</v>
      </c>
      <c r="K548" s="87">
        <v>0</v>
      </c>
      <c r="L548" s="62"/>
      <c r="M548" s="63"/>
      <c r="N548" s="63"/>
      <c r="O548" s="63"/>
      <c r="P548" s="64"/>
      <c r="Q548" s="88">
        <f t="shared" si="78"/>
        <v>0</v>
      </c>
      <c r="R548" s="86">
        <f t="shared" si="78"/>
        <v>0</v>
      </c>
      <c r="S548" s="86">
        <f t="shared" si="78"/>
        <v>0</v>
      </c>
      <c r="T548" s="86">
        <f t="shared" si="78"/>
        <v>0</v>
      </c>
      <c r="U548" s="87">
        <f t="shared" si="78"/>
        <v>0</v>
      </c>
      <c r="V548" s="88">
        <f t="shared" si="81"/>
        <v>700</v>
      </c>
      <c r="W548" s="86">
        <f t="shared" si="80"/>
        <v>700</v>
      </c>
      <c r="X548" s="86">
        <f t="shared" si="80"/>
        <v>0</v>
      </c>
      <c r="Y548" s="86">
        <f t="shared" si="80"/>
        <v>0</v>
      </c>
      <c r="Z548" s="87">
        <f t="shared" si="80"/>
        <v>0</v>
      </c>
      <c r="AA548" s="88">
        <v>700</v>
      </c>
      <c r="AB548" s="86">
        <v>700</v>
      </c>
      <c r="AC548" s="86">
        <v>0</v>
      </c>
      <c r="AD548" s="86">
        <v>0</v>
      </c>
      <c r="AE548" s="103">
        <v>0</v>
      </c>
      <c r="AF548" s="88"/>
      <c r="AG548" s="86"/>
      <c r="AH548" s="86"/>
      <c r="AI548" s="86"/>
      <c r="AJ548" s="87"/>
      <c r="AK548" s="88">
        <f t="shared" si="77"/>
        <v>700</v>
      </c>
      <c r="AL548" s="86">
        <f t="shared" si="77"/>
        <v>700</v>
      </c>
      <c r="AM548" s="86">
        <f t="shared" si="77"/>
        <v>0</v>
      </c>
      <c r="AN548" s="86">
        <f t="shared" si="77"/>
        <v>0</v>
      </c>
      <c r="AO548" s="87">
        <f t="shared" si="77"/>
        <v>0</v>
      </c>
    </row>
    <row r="549" spans="1:41" s="57" customFormat="1" ht="12.75" customHeight="1">
      <c r="A549" s="58" t="s">
        <v>236</v>
      </c>
      <c r="B549" s="59">
        <v>2</v>
      </c>
      <c r="C549" s="59">
        <v>4</v>
      </c>
      <c r="D549" s="59" t="s">
        <v>24</v>
      </c>
      <c r="E549" s="59" t="s">
        <v>23</v>
      </c>
      <c r="F549" s="59" t="s">
        <v>24</v>
      </c>
      <c r="G549" s="60">
        <v>228353.1</v>
      </c>
      <c r="H549" s="60">
        <v>200185</v>
      </c>
      <c r="I549" s="60">
        <v>28168.1</v>
      </c>
      <c r="J549" s="60">
        <v>0</v>
      </c>
      <c r="K549" s="61">
        <v>0</v>
      </c>
      <c r="L549" s="49"/>
      <c r="M549" s="50"/>
      <c r="N549" s="50"/>
      <c r="O549" s="50"/>
      <c r="P549" s="51"/>
      <c r="Q549" s="65">
        <f t="shared" si="78"/>
        <v>228353.1</v>
      </c>
      <c r="R549" s="60">
        <f t="shared" si="78"/>
        <v>200185</v>
      </c>
      <c r="S549" s="60">
        <f t="shared" si="78"/>
        <v>28168.1</v>
      </c>
      <c r="T549" s="60">
        <f t="shared" si="78"/>
        <v>0</v>
      </c>
      <c r="U549" s="61">
        <f t="shared" si="78"/>
        <v>0</v>
      </c>
      <c r="V549" s="65">
        <f t="shared" si="81"/>
        <v>6610.8999999999942</v>
      </c>
      <c r="W549" s="60">
        <f t="shared" si="80"/>
        <v>0</v>
      </c>
      <c r="X549" s="60">
        <f t="shared" si="80"/>
        <v>6610.9000000000015</v>
      </c>
      <c r="Y549" s="60">
        <f t="shared" si="80"/>
        <v>0</v>
      </c>
      <c r="Z549" s="61">
        <f t="shared" si="80"/>
        <v>0</v>
      </c>
      <c r="AA549" s="65">
        <v>234964</v>
      </c>
      <c r="AB549" s="60">
        <v>200185</v>
      </c>
      <c r="AC549" s="60">
        <v>34779</v>
      </c>
      <c r="AD549" s="60">
        <v>0</v>
      </c>
      <c r="AE549" s="97">
        <v>0</v>
      </c>
      <c r="AF549" s="65"/>
      <c r="AG549" s="60"/>
      <c r="AH549" s="60"/>
      <c r="AI549" s="60"/>
      <c r="AJ549" s="61"/>
      <c r="AK549" s="65">
        <f t="shared" si="77"/>
        <v>234964</v>
      </c>
      <c r="AL549" s="60">
        <f t="shared" si="77"/>
        <v>200185</v>
      </c>
      <c r="AM549" s="60">
        <f t="shared" si="77"/>
        <v>34779</v>
      </c>
      <c r="AN549" s="60">
        <f t="shared" si="77"/>
        <v>0</v>
      </c>
      <c r="AO549" s="61">
        <f t="shared" si="77"/>
        <v>0</v>
      </c>
    </row>
    <row r="550" spans="1:41" ht="12.75" customHeight="1">
      <c r="A550" s="70" t="s">
        <v>237</v>
      </c>
      <c r="B550" s="71">
        <v>2</v>
      </c>
      <c r="C550" s="71">
        <v>4</v>
      </c>
      <c r="D550" s="71">
        <v>6</v>
      </c>
      <c r="E550" s="71" t="s">
        <v>23</v>
      </c>
      <c r="F550" s="71" t="s">
        <v>24</v>
      </c>
      <c r="G550" s="72">
        <v>228353.1</v>
      </c>
      <c r="H550" s="72">
        <v>200185</v>
      </c>
      <c r="I550" s="72">
        <v>28168.1</v>
      </c>
      <c r="J550" s="72">
        <v>0</v>
      </c>
      <c r="K550" s="73">
        <v>0</v>
      </c>
      <c r="L550" s="62"/>
      <c r="M550" s="63"/>
      <c r="N550" s="63"/>
      <c r="O550" s="63"/>
      <c r="P550" s="64"/>
      <c r="Q550" s="77">
        <f t="shared" si="78"/>
        <v>228353.1</v>
      </c>
      <c r="R550" s="72">
        <f t="shared" si="78"/>
        <v>200185</v>
      </c>
      <c r="S550" s="72">
        <f t="shared" si="78"/>
        <v>28168.1</v>
      </c>
      <c r="T550" s="72">
        <f t="shared" si="78"/>
        <v>0</v>
      </c>
      <c r="U550" s="73">
        <f t="shared" si="78"/>
        <v>0</v>
      </c>
      <c r="V550" s="77">
        <f t="shared" si="81"/>
        <v>6610.8999999999942</v>
      </c>
      <c r="W550" s="72">
        <f t="shared" si="80"/>
        <v>0</v>
      </c>
      <c r="X550" s="72">
        <f t="shared" si="80"/>
        <v>6610.9000000000015</v>
      </c>
      <c r="Y550" s="72">
        <f t="shared" si="80"/>
        <v>0</v>
      </c>
      <c r="Z550" s="73">
        <f t="shared" si="80"/>
        <v>0</v>
      </c>
      <c r="AA550" s="77">
        <v>234964</v>
      </c>
      <c r="AB550" s="72">
        <v>200185</v>
      </c>
      <c r="AC550" s="72">
        <v>34779</v>
      </c>
      <c r="AD550" s="72">
        <v>0</v>
      </c>
      <c r="AE550" s="102">
        <v>0</v>
      </c>
      <c r="AF550" s="77"/>
      <c r="AG550" s="72"/>
      <c r="AH550" s="72"/>
      <c r="AI550" s="72"/>
      <c r="AJ550" s="73"/>
      <c r="AK550" s="77">
        <f t="shared" si="77"/>
        <v>234964</v>
      </c>
      <c r="AL550" s="72">
        <f t="shared" si="77"/>
        <v>200185</v>
      </c>
      <c r="AM550" s="72">
        <f t="shared" si="77"/>
        <v>34779</v>
      </c>
      <c r="AN550" s="72">
        <f t="shared" si="77"/>
        <v>0</v>
      </c>
      <c r="AO550" s="73">
        <f t="shared" si="77"/>
        <v>0</v>
      </c>
    </row>
    <row r="551" spans="1:41" ht="25.5">
      <c r="A551" s="70" t="s">
        <v>238</v>
      </c>
      <c r="B551" s="71">
        <v>2</v>
      </c>
      <c r="C551" s="71">
        <v>4</v>
      </c>
      <c r="D551" s="71">
        <v>6</v>
      </c>
      <c r="E551" s="71">
        <v>2</v>
      </c>
      <c r="F551" s="71" t="s">
        <v>24</v>
      </c>
      <c r="G551" s="72">
        <v>228353.1</v>
      </c>
      <c r="H551" s="72">
        <v>200185</v>
      </c>
      <c r="I551" s="72">
        <v>28168.1</v>
      </c>
      <c r="J551" s="72">
        <v>0</v>
      </c>
      <c r="K551" s="73">
        <v>0</v>
      </c>
      <c r="L551" s="62"/>
      <c r="M551" s="63"/>
      <c r="N551" s="63"/>
      <c r="O551" s="63"/>
      <c r="P551" s="64"/>
      <c r="Q551" s="77">
        <f t="shared" si="78"/>
        <v>228353.1</v>
      </c>
      <c r="R551" s="72">
        <f t="shared" si="78"/>
        <v>200185</v>
      </c>
      <c r="S551" s="72">
        <f t="shared" si="78"/>
        <v>28168.1</v>
      </c>
      <c r="T551" s="72">
        <f t="shared" si="78"/>
        <v>0</v>
      </c>
      <c r="U551" s="73">
        <f t="shared" si="78"/>
        <v>0</v>
      </c>
      <c r="V551" s="77">
        <f t="shared" si="81"/>
        <v>6610.8999999999942</v>
      </c>
      <c r="W551" s="72">
        <f t="shared" si="80"/>
        <v>0</v>
      </c>
      <c r="X551" s="72">
        <f t="shared" si="80"/>
        <v>6610.9000000000015</v>
      </c>
      <c r="Y551" s="72">
        <f t="shared" si="80"/>
        <v>0</v>
      </c>
      <c r="Z551" s="73">
        <f t="shared" si="80"/>
        <v>0</v>
      </c>
      <c r="AA551" s="77">
        <v>234964</v>
      </c>
      <c r="AB551" s="72">
        <v>200185</v>
      </c>
      <c r="AC551" s="72">
        <v>34779</v>
      </c>
      <c r="AD551" s="72">
        <v>0</v>
      </c>
      <c r="AE551" s="102">
        <v>0</v>
      </c>
      <c r="AF551" s="77"/>
      <c r="AG551" s="72"/>
      <c r="AH551" s="72"/>
      <c r="AI551" s="72"/>
      <c r="AJ551" s="73"/>
      <c r="AK551" s="77">
        <f t="shared" si="77"/>
        <v>234964</v>
      </c>
      <c r="AL551" s="72">
        <f t="shared" si="77"/>
        <v>200185</v>
      </c>
      <c r="AM551" s="72">
        <f t="shared" si="77"/>
        <v>34779</v>
      </c>
      <c r="AN551" s="72">
        <f t="shared" si="77"/>
        <v>0</v>
      </c>
      <c r="AO551" s="73">
        <f t="shared" si="77"/>
        <v>0</v>
      </c>
    </row>
    <row r="552" spans="1:41" s="57" customFormat="1" ht="13.5" customHeight="1">
      <c r="A552" s="58" t="s">
        <v>83</v>
      </c>
      <c r="B552" s="59">
        <v>2</v>
      </c>
      <c r="C552" s="59">
        <v>10</v>
      </c>
      <c r="D552" s="59" t="s">
        <v>24</v>
      </c>
      <c r="E552" s="59" t="s">
        <v>23</v>
      </c>
      <c r="F552" s="59" t="s">
        <v>24</v>
      </c>
      <c r="G552" s="60">
        <v>21600.6</v>
      </c>
      <c r="H552" s="60">
        <v>21595.599999999999</v>
      </c>
      <c r="I552" s="60">
        <v>5</v>
      </c>
      <c r="J552" s="60">
        <v>0</v>
      </c>
      <c r="K552" s="61">
        <v>0</v>
      </c>
      <c r="L552" s="49"/>
      <c r="M552" s="50"/>
      <c r="N552" s="50"/>
      <c r="O552" s="50"/>
      <c r="P552" s="51"/>
      <c r="Q552" s="65">
        <f t="shared" si="78"/>
        <v>21600.6</v>
      </c>
      <c r="R552" s="60">
        <f t="shared" si="78"/>
        <v>21595.599999999999</v>
      </c>
      <c r="S552" s="60">
        <f t="shared" si="78"/>
        <v>5</v>
      </c>
      <c r="T552" s="60">
        <f t="shared" si="78"/>
        <v>0</v>
      </c>
      <c r="U552" s="61">
        <f t="shared" si="78"/>
        <v>0</v>
      </c>
      <c r="V552" s="65">
        <f t="shared" si="81"/>
        <v>2458.3000000000029</v>
      </c>
      <c r="W552" s="60">
        <f t="shared" si="80"/>
        <v>0</v>
      </c>
      <c r="X552" s="60">
        <f t="shared" si="80"/>
        <v>2458.3000000000002</v>
      </c>
      <c r="Y552" s="60">
        <f t="shared" si="80"/>
        <v>0</v>
      </c>
      <c r="Z552" s="61">
        <f t="shared" si="80"/>
        <v>0</v>
      </c>
      <c r="AA552" s="65">
        <v>24058.9</v>
      </c>
      <c r="AB552" s="60">
        <v>21595.599999999999</v>
      </c>
      <c r="AC552" s="60">
        <v>2463.3000000000002</v>
      </c>
      <c r="AD552" s="60">
        <v>0</v>
      </c>
      <c r="AE552" s="97">
        <v>0</v>
      </c>
      <c r="AF552" s="65"/>
      <c r="AG552" s="60"/>
      <c r="AH552" s="60"/>
      <c r="AI552" s="60"/>
      <c r="AJ552" s="61"/>
      <c r="AK552" s="65">
        <f t="shared" si="77"/>
        <v>24058.9</v>
      </c>
      <c r="AL552" s="60">
        <f t="shared" si="77"/>
        <v>21595.599999999999</v>
      </c>
      <c r="AM552" s="60">
        <f t="shared" si="77"/>
        <v>2463.3000000000002</v>
      </c>
      <c r="AN552" s="60">
        <f t="shared" si="77"/>
        <v>0</v>
      </c>
      <c r="AO552" s="61">
        <f t="shared" si="77"/>
        <v>0</v>
      </c>
    </row>
    <row r="553" spans="1:41" ht="13.5" customHeight="1">
      <c r="A553" s="70" t="s">
        <v>237</v>
      </c>
      <c r="B553" s="71">
        <v>2</v>
      </c>
      <c r="C553" s="71">
        <v>10</v>
      </c>
      <c r="D553" s="71">
        <v>6</v>
      </c>
      <c r="E553" s="71" t="s">
        <v>23</v>
      </c>
      <c r="F553" s="71" t="s">
        <v>24</v>
      </c>
      <c r="G553" s="72">
        <v>21600.6</v>
      </c>
      <c r="H553" s="72">
        <v>21595.599999999999</v>
      </c>
      <c r="I553" s="72">
        <v>5</v>
      </c>
      <c r="J553" s="72">
        <v>0</v>
      </c>
      <c r="K553" s="73">
        <v>0</v>
      </c>
      <c r="L553" s="62"/>
      <c r="M553" s="63"/>
      <c r="N553" s="63"/>
      <c r="O553" s="63"/>
      <c r="P553" s="64"/>
      <c r="Q553" s="77">
        <f t="shared" si="78"/>
        <v>21600.6</v>
      </c>
      <c r="R553" s="72">
        <f t="shared" si="78"/>
        <v>21595.599999999999</v>
      </c>
      <c r="S553" s="72">
        <f t="shared" si="78"/>
        <v>5</v>
      </c>
      <c r="T553" s="72">
        <f t="shared" si="78"/>
        <v>0</v>
      </c>
      <c r="U553" s="73">
        <f t="shared" si="78"/>
        <v>0</v>
      </c>
      <c r="V553" s="77">
        <f t="shared" si="81"/>
        <v>2458.3000000000029</v>
      </c>
      <c r="W553" s="72">
        <f t="shared" si="80"/>
        <v>0</v>
      </c>
      <c r="X553" s="72">
        <f t="shared" si="80"/>
        <v>2458.3000000000002</v>
      </c>
      <c r="Y553" s="72">
        <f t="shared" si="80"/>
        <v>0</v>
      </c>
      <c r="Z553" s="73">
        <f t="shared" si="80"/>
        <v>0</v>
      </c>
      <c r="AA553" s="77">
        <v>24058.9</v>
      </c>
      <c r="AB553" s="72">
        <v>21595.599999999999</v>
      </c>
      <c r="AC553" s="72">
        <v>2463.3000000000002</v>
      </c>
      <c r="AD553" s="72">
        <v>0</v>
      </c>
      <c r="AE553" s="102">
        <v>0</v>
      </c>
      <c r="AF553" s="77"/>
      <c r="AG553" s="72"/>
      <c r="AH553" s="72"/>
      <c r="AI553" s="72"/>
      <c r="AJ553" s="73"/>
      <c r="AK553" s="77">
        <f t="shared" si="77"/>
        <v>24058.9</v>
      </c>
      <c r="AL553" s="72">
        <f t="shared" si="77"/>
        <v>21595.599999999999</v>
      </c>
      <c r="AM553" s="72">
        <f t="shared" si="77"/>
        <v>2463.3000000000002</v>
      </c>
      <c r="AN553" s="72">
        <f t="shared" si="77"/>
        <v>0</v>
      </c>
      <c r="AO553" s="73">
        <f t="shared" si="77"/>
        <v>0</v>
      </c>
    </row>
    <row r="554" spans="1:41" ht="13.5" customHeight="1">
      <c r="A554" s="70" t="s">
        <v>239</v>
      </c>
      <c r="B554" s="71">
        <v>2</v>
      </c>
      <c r="C554" s="71">
        <v>10</v>
      </c>
      <c r="D554" s="71">
        <v>6</v>
      </c>
      <c r="E554" s="71">
        <v>1</v>
      </c>
      <c r="F554" s="71" t="s">
        <v>24</v>
      </c>
      <c r="G554" s="72">
        <v>21600.6</v>
      </c>
      <c r="H554" s="72">
        <v>21595.599999999999</v>
      </c>
      <c r="I554" s="72">
        <v>5</v>
      </c>
      <c r="J554" s="72">
        <v>0</v>
      </c>
      <c r="K554" s="73">
        <v>0</v>
      </c>
      <c r="L554" s="62"/>
      <c r="M554" s="63"/>
      <c r="N554" s="63"/>
      <c r="O554" s="63"/>
      <c r="P554" s="64"/>
      <c r="Q554" s="77">
        <f t="shared" si="78"/>
        <v>21600.6</v>
      </c>
      <c r="R554" s="72">
        <f t="shared" si="78"/>
        <v>21595.599999999999</v>
      </c>
      <c r="S554" s="72">
        <f t="shared" si="78"/>
        <v>5</v>
      </c>
      <c r="T554" s="72">
        <f t="shared" si="78"/>
        <v>0</v>
      </c>
      <c r="U554" s="73">
        <f t="shared" si="78"/>
        <v>0</v>
      </c>
      <c r="V554" s="77">
        <f t="shared" si="81"/>
        <v>2458.3000000000029</v>
      </c>
      <c r="W554" s="72">
        <f t="shared" si="80"/>
        <v>0</v>
      </c>
      <c r="X554" s="72">
        <f t="shared" si="80"/>
        <v>2458.3000000000002</v>
      </c>
      <c r="Y554" s="72">
        <f t="shared" si="80"/>
        <v>0</v>
      </c>
      <c r="Z554" s="73">
        <f t="shared" si="80"/>
        <v>0</v>
      </c>
      <c r="AA554" s="77">
        <v>24058.9</v>
      </c>
      <c r="AB554" s="72">
        <v>21595.599999999999</v>
      </c>
      <c r="AC554" s="72">
        <v>2463.3000000000002</v>
      </c>
      <c r="AD554" s="72">
        <v>0</v>
      </c>
      <c r="AE554" s="102">
        <v>0</v>
      </c>
      <c r="AF554" s="77"/>
      <c r="AG554" s="72"/>
      <c r="AH554" s="72"/>
      <c r="AI554" s="72"/>
      <c r="AJ554" s="73"/>
      <c r="AK554" s="77">
        <f t="shared" ref="AK554:AO617" si="82">AA554+AF554</f>
        <v>24058.9</v>
      </c>
      <c r="AL554" s="72">
        <f t="shared" si="82"/>
        <v>21595.599999999999</v>
      </c>
      <c r="AM554" s="72">
        <f t="shared" si="82"/>
        <v>2463.3000000000002</v>
      </c>
      <c r="AN554" s="72">
        <f t="shared" si="82"/>
        <v>0</v>
      </c>
      <c r="AO554" s="73">
        <f t="shared" si="82"/>
        <v>0</v>
      </c>
    </row>
    <row r="555" spans="1:41">
      <c r="A555" s="93" t="s">
        <v>240</v>
      </c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  <c r="AA555" s="95"/>
      <c r="AB555" s="95"/>
      <c r="AC555" s="95"/>
      <c r="AD555" s="95"/>
      <c r="AE555" s="95"/>
      <c r="AF555" s="95"/>
      <c r="AG555" s="95"/>
      <c r="AH555" s="95"/>
      <c r="AI555" s="95"/>
      <c r="AJ555" s="95"/>
      <c r="AK555" s="95"/>
      <c r="AL555" s="95"/>
      <c r="AM555" s="95"/>
      <c r="AN555" s="95"/>
      <c r="AO555" s="96"/>
    </row>
    <row r="556" spans="1:41" s="57" customFormat="1" ht="13.5" customHeight="1">
      <c r="A556" s="58" t="s">
        <v>22</v>
      </c>
      <c r="B556" s="59" t="s">
        <v>23</v>
      </c>
      <c r="C556" s="59" t="s">
        <v>23</v>
      </c>
      <c r="D556" s="59" t="s">
        <v>24</v>
      </c>
      <c r="E556" s="59" t="s">
        <v>23</v>
      </c>
      <c r="F556" s="59" t="s">
        <v>24</v>
      </c>
      <c r="G556" s="60">
        <v>12839.4</v>
      </c>
      <c r="H556" s="60">
        <v>12839.4</v>
      </c>
      <c r="I556" s="60">
        <v>0</v>
      </c>
      <c r="J556" s="60">
        <v>0</v>
      </c>
      <c r="K556" s="61">
        <v>0</v>
      </c>
      <c r="L556" s="49"/>
      <c r="M556" s="50"/>
      <c r="N556" s="50"/>
      <c r="O556" s="50"/>
      <c r="P556" s="51"/>
      <c r="Q556" s="65">
        <f t="shared" si="78"/>
        <v>12839.4</v>
      </c>
      <c r="R556" s="60">
        <f t="shared" si="78"/>
        <v>12839.4</v>
      </c>
      <c r="S556" s="60">
        <f t="shared" si="78"/>
        <v>0</v>
      </c>
      <c r="T556" s="60">
        <f t="shared" si="78"/>
        <v>0</v>
      </c>
      <c r="U556" s="61">
        <f t="shared" si="78"/>
        <v>0</v>
      </c>
      <c r="V556" s="65">
        <f>AA556-Q556</f>
        <v>41.5</v>
      </c>
      <c r="W556" s="60">
        <f t="shared" ref="W556:Z563" si="83">AB556-R556</f>
        <v>41.5</v>
      </c>
      <c r="X556" s="60">
        <f t="shared" si="83"/>
        <v>0</v>
      </c>
      <c r="Y556" s="60">
        <f t="shared" si="83"/>
        <v>0</v>
      </c>
      <c r="Z556" s="61">
        <f t="shared" si="83"/>
        <v>0</v>
      </c>
      <c r="AA556" s="65">
        <v>12880.9</v>
      </c>
      <c r="AB556" s="60">
        <v>12880.9</v>
      </c>
      <c r="AC556" s="60">
        <v>0</v>
      </c>
      <c r="AD556" s="60">
        <v>0</v>
      </c>
      <c r="AE556" s="97">
        <v>0</v>
      </c>
      <c r="AF556" s="65"/>
      <c r="AG556" s="60"/>
      <c r="AH556" s="60"/>
      <c r="AI556" s="60"/>
      <c r="AJ556" s="61"/>
      <c r="AK556" s="65">
        <f t="shared" si="82"/>
        <v>12880.9</v>
      </c>
      <c r="AL556" s="60">
        <f t="shared" si="82"/>
        <v>12880.9</v>
      </c>
      <c r="AM556" s="60">
        <f t="shared" si="82"/>
        <v>0</v>
      </c>
      <c r="AN556" s="60">
        <f t="shared" si="82"/>
        <v>0</v>
      </c>
      <c r="AO556" s="61">
        <f t="shared" si="82"/>
        <v>0</v>
      </c>
    </row>
    <row r="557" spans="1:41" s="57" customFormat="1" ht="13.5" customHeight="1">
      <c r="A557" s="58" t="s">
        <v>71</v>
      </c>
      <c r="B557" s="59">
        <v>4</v>
      </c>
      <c r="C557" s="59" t="s">
        <v>23</v>
      </c>
      <c r="D557" s="59" t="s">
        <v>24</v>
      </c>
      <c r="E557" s="59" t="s">
        <v>23</v>
      </c>
      <c r="F557" s="59" t="s">
        <v>24</v>
      </c>
      <c r="G557" s="60">
        <v>12839.4</v>
      </c>
      <c r="H557" s="60">
        <v>12839.4</v>
      </c>
      <c r="I557" s="60">
        <v>0</v>
      </c>
      <c r="J557" s="60">
        <v>0</v>
      </c>
      <c r="K557" s="61">
        <v>0</v>
      </c>
      <c r="L557" s="49"/>
      <c r="M557" s="50"/>
      <c r="N557" s="50"/>
      <c r="O557" s="50"/>
      <c r="P557" s="51"/>
      <c r="Q557" s="65">
        <f t="shared" si="78"/>
        <v>12839.4</v>
      </c>
      <c r="R557" s="60">
        <f t="shared" si="78"/>
        <v>12839.4</v>
      </c>
      <c r="S557" s="60">
        <f t="shared" si="78"/>
        <v>0</v>
      </c>
      <c r="T557" s="60">
        <f t="shared" si="78"/>
        <v>0</v>
      </c>
      <c r="U557" s="61">
        <f t="shared" si="78"/>
        <v>0</v>
      </c>
      <c r="V557" s="65">
        <f t="shared" ref="V557:V563" si="84">AA557-Q557</f>
        <v>41.5</v>
      </c>
      <c r="W557" s="60">
        <f t="shared" si="83"/>
        <v>41.5</v>
      </c>
      <c r="X557" s="60">
        <f t="shared" si="83"/>
        <v>0</v>
      </c>
      <c r="Y557" s="60">
        <f t="shared" si="83"/>
        <v>0</v>
      </c>
      <c r="Z557" s="61">
        <f t="shared" si="83"/>
        <v>0</v>
      </c>
      <c r="AA557" s="65">
        <v>12880.9</v>
      </c>
      <c r="AB557" s="60">
        <v>12880.9</v>
      </c>
      <c r="AC557" s="60">
        <v>0</v>
      </c>
      <c r="AD557" s="60">
        <v>0</v>
      </c>
      <c r="AE557" s="97">
        <v>0</v>
      </c>
      <c r="AF557" s="65"/>
      <c r="AG557" s="60"/>
      <c r="AH557" s="60"/>
      <c r="AI557" s="60"/>
      <c r="AJ557" s="61"/>
      <c r="AK557" s="65">
        <f t="shared" si="82"/>
        <v>12880.9</v>
      </c>
      <c r="AL557" s="60">
        <f t="shared" si="82"/>
        <v>12880.9</v>
      </c>
      <c r="AM557" s="60">
        <f t="shared" si="82"/>
        <v>0</v>
      </c>
      <c r="AN557" s="60">
        <f t="shared" si="82"/>
        <v>0</v>
      </c>
      <c r="AO557" s="61">
        <f t="shared" si="82"/>
        <v>0</v>
      </c>
    </row>
    <row r="558" spans="1:41" ht="13.5" customHeight="1">
      <c r="A558" s="70" t="s">
        <v>26</v>
      </c>
      <c r="B558" s="71">
        <v>4</v>
      </c>
      <c r="C558" s="71" t="s">
        <v>23</v>
      </c>
      <c r="D558" s="71" t="s">
        <v>24</v>
      </c>
      <c r="E558" s="71" t="s">
        <v>23</v>
      </c>
      <c r="F558" s="71">
        <v>100</v>
      </c>
      <c r="G558" s="72">
        <v>12839.4</v>
      </c>
      <c r="H558" s="72">
        <v>12839.4</v>
      </c>
      <c r="I558" s="72">
        <v>0</v>
      </c>
      <c r="J558" s="72">
        <v>0</v>
      </c>
      <c r="K558" s="73">
        <v>0</v>
      </c>
      <c r="L558" s="62"/>
      <c r="M558" s="63"/>
      <c r="N558" s="63"/>
      <c r="O558" s="63"/>
      <c r="P558" s="64"/>
      <c r="Q558" s="77">
        <f t="shared" si="78"/>
        <v>12839.4</v>
      </c>
      <c r="R558" s="72">
        <f t="shared" si="78"/>
        <v>12839.4</v>
      </c>
      <c r="S558" s="72">
        <f t="shared" si="78"/>
        <v>0</v>
      </c>
      <c r="T558" s="72">
        <f t="shared" si="78"/>
        <v>0</v>
      </c>
      <c r="U558" s="73">
        <f t="shared" si="78"/>
        <v>0</v>
      </c>
      <c r="V558" s="77">
        <f t="shared" si="84"/>
        <v>-508.5</v>
      </c>
      <c r="W558" s="72">
        <f t="shared" si="83"/>
        <v>-508.5</v>
      </c>
      <c r="X558" s="72">
        <f t="shared" si="83"/>
        <v>0</v>
      </c>
      <c r="Y558" s="72">
        <f t="shared" si="83"/>
        <v>0</v>
      </c>
      <c r="Z558" s="73">
        <f t="shared" si="83"/>
        <v>0</v>
      </c>
      <c r="AA558" s="77">
        <v>12330.9</v>
      </c>
      <c r="AB558" s="72">
        <v>12330.9</v>
      </c>
      <c r="AC558" s="72">
        <v>0</v>
      </c>
      <c r="AD558" s="72">
        <v>0</v>
      </c>
      <c r="AE558" s="102">
        <v>0</v>
      </c>
      <c r="AF558" s="77"/>
      <c r="AG558" s="72"/>
      <c r="AH558" s="72"/>
      <c r="AI558" s="72"/>
      <c r="AJ558" s="73"/>
      <c r="AK558" s="77">
        <f t="shared" si="82"/>
        <v>12330.9</v>
      </c>
      <c r="AL558" s="72">
        <f t="shared" si="82"/>
        <v>12330.9</v>
      </c>
      <c r="AM558" s="72">
        <f t="shared" si="82"/>
        <v>0</v>
      </c>
      <c r="AN558" s="72">
        <f t="shared" si="82"/>
        <v>0</v>
      </c>
      <c r="AO558" s="73">
        <f t="shared" si="82"/>
        <v>0</v>
      </c>
    </row>
    <row r="559" spans="1:41" ht="13.5" customHeight="1">
      <c r="A559" s="83" t="s">
        <v>27</v>
      </c>
      <c r="B559" s="84">
        <v>4</v>
      </c>
      <c r="C559" s="84" t="s">
        <v>23</v>
      </c>
      <c r="D559" s="84" t="s">
        <v>24</v>
      </c>
      <c r="E559" s="84" t="s">
        <v>23</v>
      </c>
      <c r="F559" s="85" t="s">
        <v>28</v>
      </c>
      <c r="G559" s="86">
        <v>8373.1</v>
      </c>
      <c r="H559" s="86">
        <v>8373.1</v>
      </c>
      <c r="I559" s="86">
        <v>0</v>
      </c>
      <c r="J559" s="86">
        <v>0</v>
      </c>
      <c r="K559" s="87">
        <v>0</v>
      </c>
      <c r="L559" s="62"/>
      <c r="M559" s="63"/>
      <c r="N559" s="63"/>
      <c r="O559" s="63"/>
      <c r="P559" s="64"/>
      <c r="Q559" s="88">
        <f t="shared" si="78"/>
        <v>8373.1</v>
      </c>
      <c r="R559" s="86">
        <f t="shared" si="78"/>
        <v>8373.1</v>
      </c>
      <c r="S559" s="86">
        <f t="shared" si="78"/>
        <v>0</v>
      </c>
      <c r="T559" s="86">
        <f t="shared" si="78"/>
        <v>0</v>
      </c>
      <c r="U559" s="87">
        <f t="shared" si="78"/>
        <v>0</v>
      </c>
      <c r="V559" s="88">
        <f t="shared" si="84"/>
        <v>-220</v>
      </c>
      <c r="W559" s="86">
        <f t="shared" si="83"/>
        <v>-220</v>
      </c>
      <c r="X559" s="86">
        <f t="shared" si="83"/>
        <v>0</v>
      </c>
      <c r="Y559" s="86">
        <f t="shared" si="83"/>
        <v>0</v>
      </c>
      <c r="Z559" s="87">
        <f t="shared" si="83"/>
        <v>0</v>
      </c>
      <c r="AA559" s="88">
        <v>8153.1</v>
      </c>
      <c r="AB559" s="86">
        <v>8153.1</v>
      </c>
      <c r="AC559" s="86">
        <v>0</v>
      </c>
      <c r="AD559" s="86">
        <v>0</v>
      </c>
      <c r="AE559" s="103">
        <v>0</v>
      </c>
      <c r="AF559" s="88"/>
      <c r="AG559" s="86"/>
      <c r="AH559" s="86"/>
      <c r="AI559" s="86"/>
      <c r="AJ559" s="87"/>
      <c r="AK559" s="88">
        <f t="shared" si="82"/>
        <v>8153.1</v>
      </c>
      <c r="AL559" s="86">
        <f t="shared" si="82"/>
        <v>8153.1</v>
      </c>
      <c r="AM559" s="86">
        <f t="shared" si="82"/>
        <v>0</v>
      </c>
      <c r="AN559" s="86">
        <f t="shared" si="82"/>
        <v>0</v>
      </c>
      <c r="AO559" s="87">
        <f t="shared" si="82"/>
        <v>0</v>
      </c>
    </row>
    <row r="560" spans="1:41" ht="13.5" customHeight="1">
      <c r="A560" s="70" t="s">
        <v>29</v>
      </c>
      <c r="B560" s="71">
        <v>4</v>
      </c>
      <c r="C560" s="71" t="s">
        <v>23</v>
      </c>
      <c r="D560" s="71" t="s">
        <v>24</v>
      </c>
      <c r="E560" s="71" t="s">
        <v>23</v>
      </c>
      <c r="F560" s="71">
        <v>200</v>
      </c>
      <c r="G560" s="72">
        <v>0</v>
      </c>
      <c r="H560" s="72">
        <v>0</v>
      </c>
      <c r="I560" s="72">
        <v>0</v>
      </c>
      <c r="J560" s="72">
        <v>0</v>
      </c>
      <c r="K560" s="73">
        <v>0</v>
      </c>
      <c r="L560" s="62"/>
      <c r="M560" s="63"/>
      <c r="N560" s="63"/>
      <c r="O560" s="63"/>
      <c r="P560" s="64"/>
      <c r="Q560" s="77">
        <f t="shared" si="78"/>
        <v>0</v>
      </c>
      <c r="R560" s="72">
        <f t="shared" si="78"/>
        <v>0</v>
      </c>
      <c r="S560" s="72">
        <f t="shared" si="78"/>
        <v>0</v>
      </c>
      <c r="T560" s="72">
        <f t="shared" si="78"/>
        <v>0</v>
      </c>
      <c r="U560" s="73">
        <f t="shared" si="78"/>
        <v>0</v>
      </c>
      <c r="V560" s="77">
        <f t="shared" si="84"/>
        <v>550</v>
      </c>
      <c r="W560" s="72">
        <f t="shared" si="83"/>
        <v>550</v>
      </c>
      <c r="X560" s="72">
        <f t="shared" si="83"/>
        <v>0</v>
      </c>
      <c r="Y560" s="72">
        <f t="shared" si="83"/>
        <v>0</v>
      </c>
      <c r="Z560" s="73">
        <f t="shared" si="83"/>
        <v>0</v>
      </c>
      <c r="AA560" s="77">
        <v>550</v>
      </c>
      <c r="AB560" s="72">
        <v>550</v>
      </c>
      <c r="AC560" s="72">
        <v>0</v>
      </c>
      <c r="AD560" s="72">
        <v>0</v>
      </c>
      <c r="AE560" s="102">
        <v>0</v>
      </c>
      <c r="AF560" s="77"/>
      <c r="AG560" s="72"/>
      <c r="AH560" s="72"/>
      <c r="AI560" s="72"/>
      <c r="AJ560" s="73"/>
      <c r="AK560" s="77">
        <f t="shared" si="82"/>
        <v>550</v>
      </c>
      <c r="AL560" s="72">
        <f t="shared" si="82"/>
        <v>550</v>
      </c>
      <c r="AM560" s="72">
        <f t="shared" si="82"/>
        <v>0</v>
      </c>
      <c r="AN560" s="72">
        <f t="shared" si="82"/>
        <v>0</v>
      </c>
      <c r="AO560" s="73">
        <f t="shared" si="82"/>
        <v>0</v>
      </c>
    </row>
    <row r="561" spans="1:41" s="57" customFormat="1" ht="25.5">
      <c r="A561" s="58" t="s">
        <v>75</v>
      </c>
      <c r="B561" s="59">
        <v>4</v>
      </c>
      <c r="C561" s="59">
        <v>6</v>
      </c>
      <c r="D561" s="59" t="s">
        <v>24</v>
      </c>
      <c r="E561" s="59" t="s">
        <v>23</v>
      </c>
      <c r="F561" s="59" t="s">
        <v>24</v>
      </c>
      <c r="G561" s="60">
        <v>12839.4</v>
      </c>
      <c r="H561" s="60">
        <v>12839.4</v>
      </c>
      <c r="I561" s="60">
        <v>0</v>
      </c>
      <c r="J561" s="60">
        <v>0</v>
      </c>
      <c r="K561" s="61">
        <v>0</v>
      </c>
      <c r="L561" s="49"/>
      <c r="M561" s="50"/>
      <c r="N561" s="50"/>
      <c r="O561" s="50"/>
      <c r="P561" s="51"/>
      <c r="Q561" s="65">
        <f t="shared" si="78"/>
        <v>12839.4</v>
      </c>
      <c r="R561" s="60">
        <f t="shared" si="78"/>
        <v>12839.4</v>
      </c>
      <c r="S561" s="60">
        <f t="shared" si="78"/>
        <v>0</v>
      </c>
      <c r="T561" s="60">
        <f t="shared" si="78"/>
        <v>0</v>
      </c>
      <c r="U561" s="61">
        <f t="shared" si="78"/>
        <v>0</v>
      </c>
      <c r="V561" s="65">
        <f t="shared" si="84"/>
        <v>41.5</v>
      </c>
      <c r="W561" s="60">
        <f t="shared" si="83"/>
        <v>41.5</v>
      </c>
      <c r="X561" s="60">
        <f t="shared" si="83"/>
        <v>0</v>
      </c>
      <c r="Y561" s="60">
        <f t="shared" si="83"/>
        <v>0</v>
      </c>
      <c r="Z561" s="61">
        <f t="shared" si="83"/>
        <v>0</v>
      </c>
      <c r="AA561" s="65">
        <v>12880.9</v>
      </c>
      <c r="AB561" s="60">
        <v>12880.9</v>
      </c>
      <c r="AC561" s="60">
        <v>0</v>
      </c>
      <c r="AD561" s="60">
        <v>0</v>
      </c>
      <c r="AE561" s="97">
        <v>0</v>
      </c>
      <c r="AF561" s="65"/>
      <c r="AG561" s="60"/>
      <c r="AH561" s="60"/>
      <c r="AI561" s="60"/>
      <c r="AJ561" s="61"/>
      <c r="AK561" s="65">
        <f t="shared" si="82"/>
        <v>12880.9</v>
      </c>
      <c r="AL561" s="60">
        <f t="shared" si="82"/>
        <v>12880.9</v>
      </c>
      <c r="AM561" s="60">
        <f t="shared" si="82"/>
        <v>0</v>
      </c>
      <c r="AN561" s="60">
        <f t="shared" si="82"/>
        <v>0</v>
      </c>
      <c r="AO561" s="61">
        <f t="shared" si="82"/>
        <v>0</v>
      </c>
    </row>
    <row r="562" spans="1:41" ht="13.5" customHeight="1">
      <c r="A562" s="70" t="s">
        <v>71</v>
      </c>
      <c r="B562" s="71">
        <v>4</v>
      </c>
      <c r="C562" s="71">
        <v>6</v>
      </c>
      <c r="D562" s="71">
        <v>40</v>
      </c>
      <c r="E562" s="71" t="s">
        <v>23</v>
      </c>
      <c r="F562" s="71" t="s">
        <v>24</v>
      </c>
      <c r="G562" s="72">
        <v>12839.4</v>
      </c>
      <c r="H562" s="72">
        <v>12839.4</v>
      </c>
      <c r="I562" s="72">
        <v>0</v>
      </c>
      <c r="J562" s="72">
        <v>0</v>
      </c>
      <c r="K562" s="73">
        <v>0</v>
      </c>
      <c r="L562" s="62"/>
      <c r="M562" s="63"/>
      <c r="N562" s="63"/>
      <c r="O562" s="63"/>
      <c r="P562" s="64"/>
      <c r="Q562" s="77">
        <f t="shared" si="78"/>
        <v>12839.4</v>
      </c>
      <c r="R562" s="72">
        <f t="shared" si="78"/>
        <v>12839.4</v>
      </c>
      <c r="S562" s="72">
        <f t="shared" si="78"/>
        <v>0</v>
      </c>
      <c r="T562" s="72">
        <f t="shared" si="78"/>
        <v>0</v>
      </c>
      <c r="U562" s="73">
        <f t="shared" si="78"/>
        <v>0</v>
      </c>
      <c r="V562" s="77">
        <f t="shared" si="84"/>
        <v>41.5</v>
      </c>
      <c r="W562" s="72">
        <f t="shared" si="83"/>
        <v>41.5</v>
      </c>
      <c r="X562" s="72">
        <f t="shared" si="83"/>
        <v>0</v>
      </c>
      <c r="Y562" s="72">
        <f t="shared" si="83"/>
        <v>0</v>
      </c>
      <c r="Z562" s="73">
        <f t="shared" si="83"/>
        <v>0</v>
      </c>
      <c r="AA562" s="77">
        <v>12880.9</v>
      </c>
      <c r="AB562" s="72">
        <v>12880.9</v>
      </c>
      <c r="AC562" s="72">
        <v>0</v>
      </c>
      <c r="AD562" s="72">
        <v>0</v>
      </c>
      <c r="AE562" s="102">
        <v>0</v>
      </c>
      <c r="AF562" s="77"/>
      <c r="AG562" s="72"/>
      <c r="AH562" s="72"/>
      <c r="AI562" s="72"/>
      <c r="AJ562" s="73"/>
      <c r="AK562" s="77">
        <f t="shared" si="82"/>
        <v>12880.9</v>
      </c>
      <c r="AL562" s="72">
        <f t="shared" si="82"/>
        <v>12880.9</v>
      </c>
      <c r="AM562" s="72">
        <f t="shared" si="82"/>
        <v>0</v>
      </c>
      <c r="AN562" s="72">
        <f t="shared" si="82"/>
        <v>0</v>
      </c>
      <c r="AO562" s="73">
        <f t="shared" si="82"/>
        <v>0</v>
      </c>
    </row>
    <row r="563" spans="1:41" ht="13.5" customHeight="1">
      <c r="A563" s="70" t="s">
        <v>241</v>
      </c>
      <c r="B563" s="71">
        <v>4</v>
      </c>
      <c r="C563" s="71">
        <v>6</v>
      </c>
      <c r="D563" s="71">
        <v>40</v>
      </c>
      <c r="E563" s="71">
        <v>12</v>
      </c>
      <c r="F563" s="71" t="s">
        <v>24</v>
      </c>
      <c r="G563" s="72">
        <v>12839.4</v>
      </c>
      <c r="H563" s="72">
        <v>12839.4</v>
      </c>
      <c r="I563" s="72">
        <v>0</v>
      </c>
      <c r="J563" s="72">
        <v>0</v>
      </c>
      <c r="K563" s="73">
        <v>0</v>
      </c>
      <c r="L563" s="62"/>
      <c r="M563" s="63"/>
      <c r="N563" s="63"/>
      <c r="O563" s="63"/>
      <c r="P563" s="64"/>
      <c r="Q563" s="77">
        <f t="shared" si="78"/>
        <v>12839.4</v>
      </c>
      <c r="R563" s="72">
        <f t="shared" si="78"/>
        <v>12839.4</v>
      </c>
      <c r="S563" s="72">
        <f t="shared" si="78"/>
        <v>0</v>
      </c>
      <c r="T563" s="72">
        <f t="shared" si="78"/>
        <v>0</v>
      </c>
      <c r="U563" s="73">
        <f t="shared" si="78"/>
        <v>0</v>
      </c>
      <c r="V563" s="77">
        <f t="shared" si="84"/>
        <v>41.5</v>
      </c>
      <c r="W563" s="72">
        <f t="shared" si="83"/>
        <v>41.5</v>
      </c>
      <c r="X563" s="72">
        <f t="shared" si="83"/>
        <v>0</v>
      </c>
      <c r="Y563" s="72">
        <f t="shared" si="83"/>
        <v>0</v>
      </c>
      <c r="Z563" s="73">
        <f t="shared" si="83"/>
        <v>0</v>
      </c>
      <c r="AA563" s="77">
        <v>12880.9</v>
      </c>
      <c r="AB563" s="72">
        <v>12880.9</v>
      </c>
      <c r="AC563" s="72">
        <v>0</v>
      </c>
      <c r="AD563" s="72">
        <v>0</v>
      </c>
      <c r="AE563" s="102">
        <v>0</v>
      </c>
      <c r="AF563" s="77"/>
      <c r="AG563" s="72"/>
      <c r="AH563" s="72"/>
      <c r="AI563" s="72"/>
      <c r="AJ563" s="73"/>
      <c r="AK563" s="77">
        <f t="shared" si="82"/>
        <v>12880.9</v>
      </c>
      <c r="AL563" s="72">
        <f t="shared" si="82"/>
        <v>12880.9</v>
      </c>
      <c r="AM563" s="72">
        <f t="shared" si="82"/>
        <v>0</v>
      </c>
      <c r="AN563" s="72">
        <f t="shared" si="82"/>
        <v>0</v>
      </c>
      <c r="AO563" s="73">
        <f t="shared" si="82"/>
        <v>0</v>
      </c>
    </row>
    <row r="564" spans="1:41">
      <c r="A564" s="93" t="s">
        <v>242</v>
      </c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  <c r="AA564" s="95"/>
      <c r="AB564" s="95"/>
      <c r="AC564" s="95"/>
      <c r="AD564" s="95"/>
      <c r="AE564" s="95"/>
      <c r="AF564" s="95"/>
      <c r="AG564" s="95"/>
      <c r="AH564" s="95"/>
      <c r="AI564" s="95"/>
      <c r="AJ564" s="95"/>
      <c r="AK564" s="95"/>
      <c r="AL564" s="95"/>
      <c r="AM564" s="95"/>
      <c r="AN564" s="95"/>
      <c r="AO564" s="96"/>
    </row>
    <row r="565" spans="1:41" s="57" customFormat="1" ht="13.5" customHeight="1">
      <c r="A565" s="58" t="s">
        <v>22</v>
      </c>
      <c r="B565" s="59" t="s">
        <v>23</v>
      </c>
      <c r="C565" s="59" t="s">
        <v>23</v>
      </c>
      <c r="D565" s="59" t="s">
        <v>24</v>
      </c>
      <c r="E565" s="59" t="s">
        <v>23</v>
      </c>
      <c r="F565" s="59" t="s">
        <v>24</v>
      </c>
      <c r="G565" s="60">
        <v>103305.5</v>
      </c>
      <c r="H565" s="60">
        <v>100585.9</v>
      </c>
      <c r="I565" s="60">
        <v>2719.6</v>
      </c>
      <c r="J565" s="60">
        <v>0</v>
      </c>
      <c r="K565" s="61">
        <v>0</v>
      </c>
      <c r="L565" s="49"/>
      <c r="M565" s="50"/>
      <c r="N565" s="50"/>
      <c r="O565" s="50"/>
      <c r="P565" s="51"/>
      <c r="Q565" s="65">
        <f t="shared" si="78"/>
        <v>103305.5</v>
      </c>
      <c r="R565" s="60">
        <f t="shared" si="78"/>
        <v>100585.9</v>
      </c>
      <c r="S565" s="60">
        <f t="shared" si="78"/>
        <v>2719.6</v>
      </c>
      <c r="T565" s="60">
        <f t="shared" si="78"/>
        <v>0</v>
      </c>
      <c r="U565" s="61">
        <f t="shared" si="78"/>
        <v>0</v>
      </c>
      <c r="V565" s="65">
        <f>AA565-Q565</f>
        <v>39266.399999999994</v>
      </c>
      <c r="W565" s="60">
        <f t="shared" ref="W565:Z576" si="85">AB565-R565</f>
        <v>30000</v>
      </c>
      <c r="X565" s="60">
        <f t="shared" si="85"/>
        <v>9266.4</v>
      </c>
      <c r="Y565" s="60">
        <f t="shared" si="85"/>
        <v>0</v>
      </c>
      <c r="Z565" s="61">
        <f t="shared" si="85"/>
        <v>0</v>
      </c>
      <c r="AA565" s="65">
        <v>142571.9</v>
      </c>
      <c r="AB565" s="60">
        <v>130585.9</v>
      </c>
      <c r="AC565" s="60">
        <v>11986</v>
      </c>
      <c r="AD565" s="60">
        <v>0</v>
      </c>
      <c r="AE565" s="97">
        <v>0</v>
      </c>
      <c r="AF565" s="65"/>
      <c r="AG565" s="60"/>
      <c r="AH565" s="60"/>
      <c r="AI565" s="60"/>
      <c r="AJ565" s="61"/>
      <c r="AK565" s="65">
        <f t="shared" si="82"/>
        <v>142571.9</v>
      </c>
      <c r="AL565" s="60">
        <f t="shared" si="82"/>
        <v>130585.9</v>
      </c>
      <c r="AM565" s="60">
        <f t="shared" si="82"/>
        <v>11986</v>
      </c>
      <c r="AN565" s="60">
        <f t="shared" si="82"/>
        <v>0</v>
      </c>
      <c r="AO565" s="61">
        <f t="shared" si="82"/>
        <v>0</v>
      </c>
    </row>
    <row r="566" spans="1:41" s="57" customFormat="1" ht="13.5" customHeight="1">
      <c r="A566" s="58" t="s">
        <v>25</v>
      </c>
      <c r="B566" s="59">
        <v>1</v>
      </c>
      <c r="C566" s="59" t="s">
        <v>23</v>
      </c>
      <c r="D566" s="59" t="s">
        <v>24</v>
      </c>
      <c r="E566" s="59" t="s">
        <v>23</v>
      </c>
      <c r="F566" s="59" t="s">
        <v>24</v>
      </c>
      <c r="G566" s="60">
        <v>103305.5</v>
      </c>
      <c r="H566" s="60">
        <v>100585.9</v>
      </c>
      <c r="I566" s="60">
        <v>2719.6</v>
      </c>
      <c r="J566" s="60">
        <v>0</v>
      </c>
      <c r="K566" s="61">
        <v>0</v>
      </c>
      <c r="L566" s="49"/>
      <c r="M566" s="50"/>
      <c r="N566" s="50"/>
      <c r="O566" s="50"/>
      <c r="P566" s="51"/>
      <c r="Q566" s="65">
        <f t="shared" si="78"/>
        <v>103305.5</v>
      </c>
      <c r="R566" s="60">
        <f t="shared" si="78"/>
        <v>100585.9</v>
      </c>
      <c r="S566" s="60">
        <f t="shared" si="78"/>
        <v>2719.6</v>
      </c>
      <c r="T566" s="60">
        <f t="shared" si="78"/>
        <v>0</v>
      </c>
      <c r="U566" s="61">
        <f t="shared" si="78"/>
        <v>0</v>
      </c>
      <c r="V566" s="65">
        <f t="shared" ref="V566:V576" si="86">AA566-Q566</f>
        <v>39266.399999999994</v>
      </c>
      <c r="W566" s="60">
        <f t="shared" si="85"/>
        <v>30000</v>
      </c>
      <c r="X566" s="60">
        <f t="shared" si="85"/>
        <v>9266.4</v>
      </c>
      <c r="Y566" s="60">
        <f t="shared" si="85"/>
        <v>0</v>
      </c>
      <c r="Z566" s="61">
        <f t="shared" si="85"/>
        <v>0</v>
      </c>
      <c r="AA566" s="65">
        <v>142571.9</v>
      </c>
      <c r="AB566" s="60">
        <v>130585.9</v>
      </c>
      <c r="AC566" s="60">
        <v>11986</v>
      </c>
      <c r="AD566" s="60">
        <v>0</v>
      </c>
      <c r="AE566" s="97">
        <v>0</v>
      </c>
      <c r="AF566" s="65"/>
      <c r="AG566" s="60"/>
      <c r="AH566" s="60"/>
      <c r="AI566" s="60"/>
      <c r="AJ566" s="61"/>
      <c r="AK566" s="65">
        <f t="shared" si="82"/>
        <v>142571.9</v>
      </c>
      <c r="AL566" s="60">
        <f t="shared" si="82"/>
        <v>130585.9</v>
      </c>
      <c r="AM566" s="60">
        <f t="shared" si="82"/>
        <v>11986</v>
      </c>
      <c r="AN566" s="60">
        <f t="shared" si="82"/>
        <v>0</v>
      </c>
      <c r="AO566" s="61">
        <f t="shared" si="82"/>
        <v>0</v>
      </c>
    </row>
    <row r="567" spans="1:41" ht="13.5" customHeight="1">
      <c r="A567" s="70" t="s">
        <v>26</v>
      </c>
      <c r="B567" s="71">
        <v>1</v>
      </c>
      <c r="C567" s="71" t="s">
        <v>23</v>
      </c>
      <c r="D567" s="71" t="s">
        <v>24</v>
      </c>
      <c r="E567" s="71" t="s">
        <v>23</v>
      </c>
      <c r="F567" s="71">
        <v>100</v>
      </c>
      <c r="G567" s="72">
        <v>101719.7</v>
      </c>
      <c r="H567" s="72">
        <v>99009.1</v>
      </c>
      <c r="I567" s="72">
        <v>2710.6</v>
      </c>
      <c r="J567" s="72">
        <v>0</v>
      </c>
      <c r="K567" s="73">
        <v>0</v>
      </c>
      <c r="L567" s="62"/>
      <c r="M567" s="63"/>
      <c r="N567" s="63"/>
      <c r="O567" s="63"/>
      <c r="P567" s="64"/>
      <c r="Q567" s="77">
        <f t="shared" si="78"/>
        <v>101719.7</v>
      </c>
      <c r="R567" s="72">
        <f t="shared" si="78"/>
        <v>99009.1</v>
      </c>
      <c r="S567" s="72">
        <f t="shared" si="78"/>
        <v>2710.6</v>
      </c>
      <c r="T567" s="72">
        <f t="shared" si="78"/>
        <v>0</v>
      </c>
      <c r="U567" s="73">
        <f t="shared" si="78"/>
        <v>0</v>
      </c>
      <c r="V567" s="77">
        <f t="shared" si="86"/>
        <v>35861.599999999991</v>
      </c>
      <c r="W567" s="72">
        <f t="shared" si="85"/>
        <v>26745.899999999994</v>
      </c>
      <c r="X567" s="72">
        <f t="shared" si="85"/>
        <v>9115.6999999999989</v>
      </c>
      <c r="Y567" s="72">
        <f t="shared" si="85"/>
        <v>0</v>
      </c>
      <c r="Z567" s="73">
        <f t="shared" si="85"/>
        <v>0</v>
      </c>
      <c r="AA567" s="77">
        <v>137581.29999999999</v>
      </c>
      <c r="AB567" s="72">
        <v>125755</v>
      </c>
      <c r="AC567" s="72">
        <v>11826.3</v>
      </c>
      <c r="AD567" s="72">
        <v>0</v>
      </c>
      <c r="AE567" s="102">
        <v>0</v>
      </c>
      <c r="AF567" s="77"/>
      <c r="AG567" s="72"/>
      <c r="AH567" s="72"/>
      <c r="AI567" s="72"/>
      <c r="AJ567" s="73"/>
      <c r="AK567" s="77">
        <f t="shared" si="82"/>
        <v>137581.29999999999</v>
      </c>
      <c r="AL567" s="72">
        <f t="shared" si="82"/>
        <v>125755</v>
      </c>
      <c r="AM567" s="72">
        <f t="shared" si="82"/>
        <v>11826.3</v>
      </c>
      <c r="AN567" s="72">
        <f t="shared" si="82"/>
        <v>0</v>
      </c>
      <c r="AO567" s="73">
        <f t="shared" si="82"/>
        <v>0</v>
      </c>
    </row>
    <row r="568" spans="1:41" ht="13.5" customHeight="1">
      <c r="A568" s="83" t="s">
        <v>27</v>
      </c>
      <c r="B568" s="84">
        <v>1</v>
      </c>
      <c r="C568" s="84" t="s">
        <v>23</v>
      </c>
      <c r="D568" s="84" t="s">
        <v>24</v>
      </c>
      <c r="E568" s="84" t="s">
        <v>23</v>
      </c>
      <c r="F568" s="85" t="s">
        <v>28</v>
      </c>
      <c r="G568" s="86">
        <v>55720.3</v>
      </c>
      <c r="H568" s="86">
        <v>54849</v>
      </c>
      <c r="I568" s="86">
        <v>871.3</v>
      </c>
      <c r="J568" s="86">
        <v>0</v>
      </c>
      <c r="K568" s="87">
        <v>0</v>
      </c>
      <c r="L568" s="62"/>
      <c r="M568" s="63"/>
      <c r="N568" s="63"/>
      <c r="O568" s="63"/>
      <c r="P568" s="64"/>
      <c r="Q568" s="88">
        <f t="shared" si="78"/>
        <v>55720.3</v>
      </c>
      <c r="R568" s="86">
        <f t="shared" si="78"/>
        <v>54849</v>
      </c>
      <c r="S568" s="86">
        <f t="shared" si="78"/>
        <v>871.3</v>
      </c>
      <c r="T568" s="86">
        <f t="shared" si="78"/>
        <v>0</v>
      </c>
      <c r="U568" s="87">
        <f t="shared" si="78"/>
        <v>0</v>
      </c>
      <c r="V568" s="88">
        <f t="shared" si="86"/>
        <v>238</v>
      </c>
      <c r="W568" s="86">
        <f t="shared" si="85"/>
        <v>-31</v>
      </c>
      <c r="X568" s="86">
        <f t="shared" si="85"/>
        <v>269</v>
      </c>
      <c r="Y568" s="86">
        <f t="shared" si="85"/>
        <v>0</v>
      </c>
      <c r="Z568" s="87">
        <f t="shared" si="85"/>
        <v>0</v>
      </c>
      <c r="AA568" s="88">
        <v>55958.3</v>
      </c>
      <c r="AB568" s="86">
        <v>54818</v>
      </c>
      <c r="AC568" s="86">
        <v>1140.3</v>
      </c>
      <c r="AD568" s="86">
        <v>0</v>
      </c>
      <c r="AE568" s="103">
        <v>0</v>
      </c>
      <c r="AF568" s="88"/>
      <c r="AG568" s="86"/>
      <c r="AH568" s="86"/>
      <c r="AI568" s="86"/>
      <c r="AJ568" s="87"/>
      <c r="AK568" s="88">
        <f t="shared" si="82"/>
        <v>55958.3</v>
      </c>
      <c r="AL568" s="86">
        <f t="shared" si="82"/>
        <v>54818</v>
      </c>
      <c r="AM568" s="86">
        <f t="shared" si="82"/>
        <v>1140.3</v>
      </c>
      <c r="AN568" s="86">
        <f t="shared" si="82"/>
        <v>0</v>
      </c>
      <c r="AO568" s="87">
        <f t="shared" si="82"/>
        <v>0</v>
      </c>
    </row>
    <row r="569" spans="1:41" ht="13.5" customHeight="1">
      <c r="A569" s="70" t="s">
        <v>29</v>
      </c>
      <c r="B569" s="71">
        <v>1</v>
      </c>
      <c r="C569" s="71" t="s">
        <v>23</v>
      </c>
      <c r="D569" s="71" t="s">
        <v>24</v>
      </c>
      <c r="E569" s="71" t="s">
        <v>23</v>
      </c>
      <c r="F569" s="71">
        <v>200</v>
      </c>
      <c r="G569" s="72">
        <v>1585.8</v>
      </c>
      <c r="H569" s="72">
        <v>1576.8</v>
      </c>
      <c r="I569" s="72">
        <v>9</v>
      </c>
      <c r="J569" s="72">
        <v>0</v>
      </c>
      <c r="K569" s="73">
        <v>0</v>
      </c>
      <c r="L569" s="62"/>
      <c r="M569" s="63"/>
      <c r="N569" s="63"/>
      <c r="O569" s="63"/>
      <c r="P569" s="64"/>
      <c r="Q569" s="77">
        <f t="shared" si="78"/>
        <v>1585.8</v>
      </c>
      <c r="R569" s="72">
        <f t="shared" si="78"/>
        <v>1576.8</v>
      </c>
      <c r="S569" s="72">
        <f t="shared" si="78"/>
        <v>9</v>
      </c>
      <c r="T569" s="72">
        <f t="shared" si="78"/>
        <v>0</v>
      </c>
      <c r="U569" s="73">
        <f t="shared" si="78"/>
        <v>0</v>
      </c>
      <c r="V569" s="77">
        <f t="shared" si="86"/>
        <v>3404.8</v>
      </c>
      <c r="W569" s="72">
        <f t="shared" si="85"/>
        <v>3254.0999999999995</v>
      </c>
      <c r="X569" s="72">
        <f t="shared" si="85"/>
        <v>150.69999999999999</v>
      </c>
      <c r="Y569" s="72">
        <f t="shared" si="85"/>
        <v>0</v>
      </c>
      <c r="Z569" s="73">
        <f t="shared" si="85"/>
        <v>0</v>
      </c>
      <c r="AA569" s="77">
        <v>4990.6000000000004</v>
      </c>
      <c r="AB569" s="72">
        <v>4830.8999999999996</v>
      </c>
      <c r="AC569" s="72">
        <v>159.69999999999999</v>
      </c>
      <c r="AD569" s="72">
        <v>0</v>
      </c>
      <c r="AE569" s="102">
        <v>0</v>
      </c>
      <c r="AF569" s="77"/>
      <c r="AG569" s="72"/>
      <c r="AH569" s="72"/>
      <c r="AI569" s="72"/>
      <c r="AJ569" s="73"/>
      <c r="AK569" s="77">
        <f t="shared" si="82"/>
        <v>4990.6000000000004</v>
      </c>
      <c r="AL569" s="72">
        <f t="shared" si="82"/>
        <v>4830.8999999999996</v>
      </c>
      <c r="AM569" s="72">
        <f t="shared" si="82"/>
        <v>159.69999999999999</v>
      </c>
      <c r="AN569" s="72">
        <f t="shared" si="82"/>
        <v>0</v>
      </c>
      <c r="AO569" s="73">
        <f t="shared" si="82"/>
        <v>0</v>
      </c>
    </row>
    <row r="570" spans="1:41" s="57" customFormat="1" ht="13.5" customHeight="1">
      <c r="A570" s="58" t="s">
        <v>243</v>
      </c>
      <c r="B570" s="59">
        <v>1</v>
      </c>
      <c r="C570" s="59">
        <v>4</v>
      </c>
      <c r="D570" s="59" t="s">
        <v>24</v>
      </c>
      <c r="E570" s="59" t="s">
        <v>23</v>
      </c>
      <c r="F570" s="59" t="s">
        <v>24</v>
      </c>
      <c r="G570" s="60">
        <v>83988.4</v>
      </c>
      <c r="H570" s="60">
        <v>81268.800000000003</v>
      </c>
      <c r="I570" s="60">
        <v>2719.6</v>
      </c>
      <c r="J570" s="60">
        <v>0</v>
      </c>
      <c r="K570" s="61">
        <v>0</v>
      </c>
      <c r="L570" s="49"/>
      <c r="M570" s="50"/>
      <c r="N570" s="50"/>
      <c r="O570" s="50"/>
      <c r="P570" s="51"/>
      <c r="Q570" s="65">
        <f t="shared" ref="Q570:U622" si="87">G570+L570</f>
        <v>83988.4</v>
      </c>
      <c r="R570" s="60">
        <f t="shared" si="87"/>
        <v>81268.800000000003</v>
      </c>
      <c r="S570" s="60">
        <f t="shared" si="87"/>
        <v>2719.6</v>
      </c>
      <c r="T570" s="60">
        <f t="shared" si="87"/>
        <v>0</v>
      </c>
      <c r="U570" s="61">
        <f t="shared" si="87"/>
        <v>0</v>
      </c>
      <c r="V570" s="65">
        <f t="shared" si="86"/>
        <v>39266.400000000009</v>
      </c>
      <c r="W570" s="60">
        <f t="shared" si="85"/>
        <v>30000</v>
      </c>
      <c r="X570" s="60">
        <f t="shared" si="85"/>
        <v>9266.4</v>
      </c>
      <c r="Y570" s="60">
        <f t="shared" si="85"/>
        <v>0</v>
      </c>
      <c r="Z570" s="61">
        <f t="shared" si="85"/>
        <v>0</v>
      </c>
      <c r="AA570" s="65">
        <v>123254.8</v>
      </c>
      <c r="AB570" s="60">
        <v>111268.8</v>
      </c>
      <c r="AC570" s="60">
        <v>11986</v>
      </c>
      <c r="AD570" s="60">
        <v>0</v>
      </c>
      <c r="AE570" s="97">
        <v>0</v>
      </c>
      <c r="AF570" s="65"/>
      <c r="AG570" s="60"/>
      <c r="AH570" s="60"/>
      <c r="AI570" s="60"/>
      <c r="AJ570" s="61"/>
      <c r="AK570" s="65">
        <f t="shared" si="82"/>
        <v>123254.8</v>
      </c>
      <c r="AL570" s="60">
        <f t="shared" si="82"/>
        <v>111268.8</v>
      </c>
      <c r="AM570" s="60">
        <f t="shared" si="82"/>
        <v>11986</v>
      </c>
      <c r="AN570" s="60">
        <f t="shared" si="82"/>
        <v>0</v>
      </c>
      <c r="AO570" s="61">
        <f t="shared" si="82"/>
        <v>0</v>
      </c>
    </row>
    <row r="571" spans="1:41" ht="13.5" customHeight="1">
      <c r="A571" s="70" t="s">
        <v>244</v>
      </c>
      <c r="B571" s="71">
        <v>1</v>
      </c>
      <c r="C571" s="71">
        <v>4</v>
      </c>
      <c r="D571" s="71">
        <v>12</v>
      </c>
      <c r="E571" s="71" t="s">
        <v>23</v>
      </c>
      <c r="F571" s="71" t="s">
        <v>24</v>
      </c>
      <c r="G571" s="72">
        <v>83988.4</v>
      </c>
      <c r="H571" s="72">
        <v>81268.800000000003</v>
      </c>
      <c r="I571" s="72">
        <v>2719.6</v>
      </c>
      <c r="J571" s="72">
        <v>0</v>
      </c>
      <c r="K571" s="73">
        <v>0</v>
      </c>
      <c r="L571" s="62"/>
      <c r="M571" s="63"/>
      <c r="N571" s="63"/>
      <c r="O571" s="63"/>
      <c r="P571" s="64"/>
      <c r="Q571" s="77">
        <f t="shared" si="87"/>
        <v>83988.4</v>
      </c>
      <c r="R571" s="72">
        <f t="shared" si="87"/>
        <v>81268.800000000003</v>
      </c>
      <c r="S571" s="72">
        <f t="shared" si="87"/>
        <v>2719.6</v>
      </c>
      <c r="T571" s="72">
        <f t="shared" si="87"/>
        <v>0</v>
      </c>
      <c r="U571" s="73">
        <f t="shared" si="87"/>
        <v>0</v>
      </c>
      <c r="V571" s="77">
        <f t="shared" si="86"/>
        <v>39266.400000000009</v>
      </c>
      <c r="W571" s="72">
        <f t="shared" si="85"/>
        <v>30000</v>
      </c>
      <c r="X571" s="72">
        <f t="shared" si="85"/>
        <v>9266.4</v>
      </c>
      <c r="Y571" s="72">
        <f t="shared" si="85"/>
        <v>0</v>
      </c>
      <c r="Z571" s="73">
        <f t="shared" si="85"/>
        <v>0</v>
      </c>
      <c r="AA571" s="77">
        <v>123254.8</v>
      </c>
      <c r="AB571" s="72">
        <v>111268.8</v>
      </c>
      <c r="AC571" s="72">
        <v>11986</v>
      </c>
      <c r="AD571" s="72">
        <v>0</v>
      </c>
      <c r="AE571" s="102">
        <v>0</v>
      </c>
      <c r="AF571" s="77"/>
      <c r="AG571" s="72"/>
      <c r="AH571" s="72"/>
      <c r="AI571" s="72"/>
      <c r="AJ571" s="73"/>
      <c r="AK571" s="77">
        <f t="shared" si="82"/>
        <v>123254.8</v>
      </c>
      <c r="AL571" s="72">
        <f t="shared" si="82"/>
        <v>111268.8</v>
      </c>
      <c r="AM571" s="72">
        <f t="shared" si="82"/>
        <v>11986</v>
      </c>
      <c r="AN571" s="72">
        <f t="shared" si="82"/>
        <v>0</v>
      </c>
      <c r="AO571" s="73">
        <f t="shared" si="82"/>
        <v>0</v>
      </c>
    </row>
    <row r="572" spans="1:41" ht="13.5" customHeight="1">
      <c r="A572" s="70" t="s">
        <v>245</v>
      </c>
      <c r="B572" s="71">
        <v>1</v>
      </c>
      <c r="C572" s="71">
        <v>4</v>
      </c>
      <c r="D572" s="71">
        <v>12</v>
      </c>
      <c r="E572" s="71">
        <v>2</v>
      </c>
      <c r="F572" s="71" t="s">
        <v>24</v>
      </c>
      <c r="G572" s="72">
        <v>47988.4</v>
      </c>
      <c r="H572" s="72">
        <v>45268.800000000003</v>
      </c>
      <c r="I572" s="72">
        <v>2719.6</v>
      </c>
      <c r="J572" s="72">
        <v>0</v>
      </c>
      <c r="K572" s="73">
        <v>0</v>
      </c>
      <c r="L572" s="62"/>
      <c r="M572" s="63"/>
      <c r="N572" s="63"/>
      <c r="O572" s="63"/>
      <c r="P572" s="64"/>
      <c r="Q572" s="77">
        <f t="shared" si="87"/>
        <v>47988.4</v>
      </c>
      <c r="R572" s="72">
        <f t="shared" si="87"/>
        <v>45268.800000000003</v>
      </c>
      <c r="S572" s="72">
        <f t="shared" si="87"/>
        <v>2719.6</v>
      </c>
      <c r="T572" s="72">
        <f t="shared" si="87"/>
        <v>0</v>
      </c>
      <c r="U572" s="73">
        <f t="shared" si="87"/>
        <v>0</v>
      </c>
      <c r="V572" s="77">
        <f t="shared" si="86"/>
        <v>1023.9000000000015</v>
      </c>
      <c r="W572" s="72">
        <f t="shared" si="85"/>
        <v>0</v>
      </c>
      <c r="X572" s="72">
        <f t="shared" si="85"/>
        <v>1023.9000000000001</v>
      </c>
      <c r="Y572" s="72">
        <f t="shared" si="85"/>
        <v>0</v>
      </c>
      <c r="Z572" s="73">
        <f t="shared" si="85"/>
        <v>0</v>
      </c>
      <c r="AA572" s="77">
        <v>49012.3</v>
      </c>
      <c r="AB572" s="72">
        <v>45268.800000000003</v>
      </c>
      <c r="AC572" s="72">
        <v>3743.5</v>
      </c>
      <c r="AD572" s="72">
        <v>0</v>
      </c>
      <c r="AE572" s="102">
        <v>0</v>
      </c>
      <c r="AF572" s="77"/>
      <c r="AG572" s="72"/>
      <c r="AH572" s="72"/>
      <c r="AI572" s="72"/>
      <c r="AJ572" s="73"/>
      <c r="AK572" s="77">
        <f t="shared" si="82"/>
        <v>49012.3</v>
      </c>
      <c r="AL572" s="72">
        <f t="shared" si="82"/>
        <v>45268.800000000003</v>
      </c>
      <c r="AM572" s="72">
        <f t="shared" si="82"/>
        <v>3743.5</v>
      </c>
      <c r="AN572" s="72">
        <f t="shared" si="82"/>
        <v>0</v>
      </c>
      <c r="AO572" s="73">
        <f t="shared" si="82"/>
        <v>0</v>
      </c>
    </row>
    <row r="573" spans="1:41" ht="13.5" customHeight="1">
      <c r="A573" s="70" t="s">
        <v>246</v>
      </c>
      <c r="B573" s="71">
        <v>1</v>
      </c>
      <c r="C573" s="71">
        <v>4</v>
      </c>
      <c r="D573" s="71">
        <v>12</v>
      </c>
      <c r="E573" s="71">
        <v>4</v>
      </c>
      <c r="F573" s="71" t="s">
        <v>24</v>
      </c>
      <c r="G573" s="72">
        <v>36000</v>
      </c>
      <c r="H573" s="72">
        <v>36000</v>
      </c>
      <c r="I573" s="72">
        <v>0</v>
      </c>
      <c r="J573" s="72">
        <v>0</v>
      </c>
      <c r="K573" s="73">
        <v>0</v>
      </c>
      <c r="L573" s="62"/>
      <c r="M573" s="63"/>
      <c r="N573" s="63"/>
      <c r="O573" s="63"/>
      <c r="P573" s="64"/>
      <c r="Q573" s="77">
        <f t="shared" si="87"/>
        <v>36000</v>
      </c>
      <c r="R573" s="72">
        <f t="shared" si="87"/>
        <v>36000</v>
      </c>
      <c r="S573" s="72">
        <f t="shared" si="87"/>
        <v>0</v>
      </c>
      <c r="T573" s="72">
        <f t="shared" si="87"/>
        <v>0</v>
      </c>
      <c r="U573" s="73">
        <f t="shared" si="87"/>
        <v>0</v>
      </c>
      <c r="V573" s="77">
        <f t="shared" si="86"/>
        <v>38242.5</v>
      </c>
      <c r="W573" s="72">
        <f t="shared" si="85"/>
        <v>30000</v>
      </c>
      <c r="X573" s="72">
        <f t="shared" si="85"/>
        <v>8242.5</v>
      </c>
      <c r="Y573" s="72">
        <f t="shared" si="85"/>
        <v>0</v>
      </c>
      <c r="Z573" s="73">
        <f t="shared" si="85"/>
        <v>0</v>
      </c>
      <c r="AA573" s="77">
        <v>74242.5</v>
      </c>
      <c r="AB573" s="72">
        <v>66000</v>
      </c>
      <c r="AC573" s="72">
        <v>8242.5</v>
      </c>
      <c r="AD573" s="72">
        <v>0</v>
      </c>
      <c r="AE573" s="102">
        <v>0</v>
      </c>
      <c r="AF573" s="77"/>
      <c r="AG573" s="72"/>
      <c r="AH573" s="72"/>
      <c r="AI573" s="72"/>
      <c r="AJ573" s="73"/>
      <c r="AK573" s="77">
        <f t="shared" si="82"/>
        <v>74242.5</v>
      </c>
      <c r="AL573" s="72">
        <f t="shared" si="82"/>
        <v>66000</v>
      </c>
      <c r="AM573" s="72">
        <f t="shared" si="82"/>
        <v>8242.5</v>
      </c>
      <c r="AN573" s="72">
        <f t="shared" si="82"/>
        <v>0</v>
      </c>
      <c r="AO573" s="73">
        <f t="shared" si="82"/>
        <v>0</v>
      </c>
    </row>
    <row r="574" spans="1:41" s="57" customFormat="1" ht="13.5" customHeight="1">
      <c r="A574" s="58" t="s">
        <v>83</v>
      </c>
      <c r="B574" s="59">
        <v>1</v>
      </c>
      <c r="C574" s="59">
        <v>10</v>
      </c>
      <c r="D574" s="59" t="s">
        <v>24</v>
      </c>
      <c r="E574" s="59" t="s">
        <v>23</v>
      </c>
      <c r="F574" s="59" t="s">
        <v>24</v>
      </c>
      <c r="G574" s="60">
        <v>19317.099999999999</v>
      </c>
      <c r="H574" s="60">
        <v>19317.099999999999</v>
      </c>
      <c r="I574" s="60">
        <v>0</v>
      </c>
      <c r="J574" s="60">
        <v>0</v>
      </c>
      <c r="K574" s="61">
        <v>0</v>
      </c>
      <c r="L574" s="49"/>
      <c r="M574" s="50"/>
      <c r="N574" s="50"/>
      <c r="O574" s="50"/>
      <c r="P574" s="51"/>
      <c r="Q574" s="65">
        <f t="shared" si="87"/>
        <v>19317.099999999999</v>
      </c>
      <c r="R574" s="60">
        <f t="shared" si="87"/>
        <v>19317.099999999999</v>
      </c>
      <c r="S574" s="60">
        <f t="shared" si="87"/>
        <v>0</v>
      </c>
      <c r="T574" s="60">
        <f t="shared" si="87"/>
        <v>0</v>
      </c>
      <c r="U574" s="61">
        <f t="shared" si="87"/>
        <v>0</v>
      </c>
      <c r="V574" s="65">
        <f t="shared" si="86"/>
        <v>0</v>
      </c>
      <c r="W574" s="60">
        <f t="shared" si="85"/>
        <v>0</v>
      </c>
      <c r="X574" s="60">
        <f t="shared" si="85"/>
        <v>0</v>
      </c>
      <c r="Y574" s="60">
        <f t="shared" si="85"/>
        <v>0</v>
      </c>
      <c r="Z574" s="61">
        <f t="shared" si="85"/>
        <v>0</v>
      </c>
      <c r="AA574" s="65">
        <v>19317.099999999999</v>
      </c>
      <c r="AB574" s="60">
        <v>19317.099999999999</v>
      </c>
      <c r="AC574" s="60">
        <v>0</v>
      </c>
      <c r="AD574" s="60">
        <v>0</v>
      </c>
      <c r="AE574" s="97">
        <v>0</v>
      </c>
      <c r="AF574" s="65"/>
      <c r="AG574" s="60"/>
      <c r="AH574" s="60"/>
      <c r="AI574" s="60"/>
      <c r="AJ574" s="61"/>
      <c r="AK574" s="65">
        <f t="shared" si="82"/>
        <v>19317.099999999999</v>
      </c>
      <c r="AL574" s="60">
        <f t="shared" si="82"/>
        <v>19317.099999999999</v>
      </c>
      <c r="AM574" s="60">
        <f t="shared" si="82"/>
        <v>0</v>
      </c>
      <c r="AN574" s="60">
        <f t="shared" si="82"/>
        <v>0</v>
      </c>
      <c r="AO574" s="61">
        <f t="shared" si="82"/>
        <v>0</v>
      </c>
    </row>
    <row r="575" spans="1:41" ht="13.5" customHeight="1">
      <c r="A575" s="70" t="s">
        <v>244</v>
      </c>
      <c r="B575" s="71">
        <v>1</v>
      </c>
      <c r="C575" s="71">
        <v>10</v>
      </c>
      <c r="D575" s="71">
        <v>12</v>
      </c>
      <c r="E575" s="71" t="s">
        <v>23</v>
      </c>
      <c r="F575" s="71" t="s">
        <v>24</v>
      </c>
      <c r="G575" s="72">
        <v>19317.099999999999</v>
      </c>
      <c r="H575" s="72">
        <v>19317.099999999999</v>
      </c>
      <c r="I575" s="72">
        <v>0</v>
      </c>
      <c r="J575" s="72">
        <v>0</v>
      </c>
      <c r="K575" s="73">
        <v>0</v>
      </c>
      <c r="L575" s="62"/>
      <c r="M575" s="63"/>
      <c r="N575" s="63"/>
      <c r="O575" s="63"/>
      <c r="P575" s="64"/>
      <c r="Q575" s="77">
        <f t="shared" si="87"/>
        <v>19317.099999999999</v>
      </c>
      <c r="R575" s="72">
        <f t="shared" si="87"/>
        <v>19317.099999999999</v>
      </c>
      <c r="S575" s="72">
        <f t="shared" si="87"/>
        <v>0</v>
      </c>
      <c r="T575" s="72">
        <f t="shared" si="87"/>
        <v>0</v>
      </c>
      <c r="U575" s="73">
        <f t="shared" si="87"/>
        <v>0</v>
      </c>
      <c r="V575" s="77">
        <f t="shared" si="86"/>
        <v>0</v>
      </c>
      <c r="W575" s="72">
        <f t="shared" si="85"/>
        <v>0</v>
      </c>
      <c r="X575" s="72">
        <f t="shared" si="85"/>
        <v>0</v>
      </c>
      <c r="Y575" s="72">
        <f t="shared" si="85"/>
        <v>0</v>
      </c>
      <c r="Z575" s="73">
        <f t="shared" si="85"/>
        <v>0</v>
      </c>
      <c r="AA575" s="77">
        <v>19317.099999999999</v>
      </c>
      <c r="AB575" s="72">
        <v>19317.099999999999</v>
      </c>
      <c r="AC575" s="72">
        <v>0</v>
      </c>
      <c r="AD575" s="72">
        <v>0</v>
      </c>
      <c r="AE575" s="102">
        <v>0</v>
      </c>
      <c r="AF575" s="77"/>
      <c r="AG575" s="72"/>
      <c r="AH575" s="72"/>
      <c r="AI575" s="72"/>
      <c r="AJ575" s="73"/>
      <c r="AK575" s="77">
        <f t="shared" si="82"/>
        <v>19317.099999999999</v>
      </c>
      <c r="AL575" s="72">
        <f t="shared" si="82"/>
        <v>19317.099999999999</v>
      </c>
      <c r="AM575" s="72">
        <f t="shared" si="82"/>
        <v>0</v>
      </c>
      <c r="AN575" s="72">
        <f t="shared" si="82"/>
        <v>0</v>
      </c>
      <c r="AO575" s="73">
        <f t="shared" si="82"/>
        <v>0</v>
      </c>
    </row>
    <row r="576" spans="1:41" ht="13.5" customHeight="1">
      <c r="A576" s="70" t="s">
        <v>247</v>
      </c>
      <c r="B576" s="71">
        <v>1</v>
      </c>
      <c r="C576" s="71">
        <v>10</v>
      </c>
      <c r="D576" s="71">
        <v>12</v>
      </c>
      <c r="E576" s="71">
        <v>1</v>
      </c>
      <c r="F576" s="71" t="s">
        <v>24</v>
      </c>
      <c r="G576" s="72">
        <v>19317.099999999999</v>
      </c>
      <c r="H576" s="72">
        <v>19317.099999999999</v>
      </c>
      <c r="I576" s="72">
        <v>0</v>
      </c>
      <c r="J576" s="72">
        <v>0</v>
      </c>
      <c r="K576" s="73">
        <v>0</v>
      </c>
      <c r="L576" s="62"/>
      <c r="M576" s="63"/>
      <c r="N576" s="63"/>
      <c r="O576" s="63"/>
      <c r="P576" s="64"/>
      <c r="Q576" s="77">
        <f t="shared" si="87"/>
        <v>19317.099999999999</v>
      </c>
      <c r="R576" s="72">
        <f t="shared" si="87"/>
        <v>19317.099999999999</v>
      </c>
      <c r="S576" s="72">
        <f t="shared" si="87"/>
        <v>0</v>
      </c>
      <c r="T576" s="72">
        <f t="shared" si="87"/>
        <v>0</v>
      </c>
      <c r="U576" s="73">
        <f t="shared" si="87"/>
        <v>0</v>
      </c>
      <c r="V576" s="77">
        <f t="shared" si="86"/>
        <v>0</v>
      </c>
      <c r="W576" s="72">
        <f t="shared" si="85"/>
        <v>0</v>
      </c>
      <c r="X576" s="72">
        <f t="shared" si="85"/>
        <v>0</v>
      </c>
      <c r="Y576" s="72">
        <f t="shared" si="85"/>
        <v>0</v>
      </c>
      <c r="Z576" s="73">
        <f t="shared" si="85"/>
        <v>0</v>
      </c>
      <c r="AA576" s="77">
        <v>19317.099999999999</v>
      </c>
      <c r="AB576" s="72">
        <v>19317.099999999999</v>
      </c>
      <c r="AC576" s="72">
        <v>0</v>
      </c>
      <c r="AD576" s="72">
        <v>0</v>
      </c>
      <c r="AE576" s="102">
        <v>0</v>
      </c>
      <c r="AF576" s="77"/>
      <c r="AG576" s="72"/>
      <c r="AH576" s="72"/>
      <c r="AI576" s="72"/>
      <c r="AJ576" s="73"/>
      <c r="AK576" s="77">
        <f t="shared" si="82"/>
        <v>19317.099999999999</v>
      </c>
      <c r="AL576" s="72">
        <f t="shared" si="82"/>
        <v>19317.099999999999</v>
      </c>
      <c r="AM576" s="72">
        <f t="shared" si="82"/>
        <v>0</v>
      </c>
      <c r="AN576" s="72">
        <f t="shared" si="82"/>
        <v>0</v>
      </c>
      <c r="AO576" s="73">
        <f t="shared" si="82"/>
        <v>0</v>
      </c>
    </row>
    <row r="577" spans="1:41">
      <c r="A577" s="93" t="s">
        <v>248</v>
      </c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  <c r="AA577" s="95"/>
      <c r="AB577" s="95"/>
      <c r="AC577" s="95"/>
      <c r="AD577" s="95"/>
      <c r="AE577" s="95"/>
      <c r="AF577" s="95"/>
      <c r="AG577" s="95"/>
      <c r="AH577" s="95"/>
      <c r="AI577" s="95"/>
      <c r="AJ577" s="95"/>
      <c r="AK577" s="95"/>
      <c r="AL577" s="95"/>
      <c r="AM577" s="95"/>
      <c r="AN577" s="95"/>
      <c r="AO577" s="96"/>
    </row>
    <row r="578" spans="1:41" s="57" customFormat="1" ht="13.5" customHeight="1">
      <c r="A578" s="58" t="s">
        <v>22</v>
      </c>
      <c r="B578" s="59" t="s">
        <v>23</v>
      </c>
      <c r="C578" s="59" t="s">
        <v>23</v>
      </c>
      <c r="D578" s="59" t="s">
        <v>24</v>
      </c>
      <c r="E578" s="59" t="s">
        <v>23</v>
      </c>
      <c r="F578" s="59" t="s">
        <v>24</v>
      </c>
      <c r="G578" s="60">
        <v>348235.2</v>
      </c>
      <c r="H578" s="60">
        <v>271226.2</v>
      </c>
      <c r="I578" s="60">
        <v>0</v>
      </c>
      <c r="J578" s="60">
        <v>0</v>
      </c>
      <c r="K578" s="61">
        <v>77009</v>
      </c>
      <c r="L578" s="49"/>
      <c r="M578" s="50"/>
      <c r="N578" s="50"/>
      <c r="O578" s="50"/>
      <c r="P578" s="51"/>
      <c r="Q578" s="65">
        <f t="shared" si="87"/>
        <v>348235.2</v>
      </c>
      <c r="R578" s="60">
        <f t="shared" si="87"/>
        <v>271226.2</v>
      </c>
      <c r="S578" s="60">
        <f t="shared" si="87"/>
        <v>0</v>
      </c>
      <c r="T578" s="60">
        <f t="shared" si="87"/>
        <v>0</v>
      </c>
      <c r="U578" s="61">
        <f t="shared" si="87"/>
        <v>77009</v>
      </c>
      <c r="V578" s="65">
        <f>AA578-Q578</f>
        <v>0</v>
      </c>
      <c r="W578" s="60">
        <f t="shared" ref="W578:Z593" si="88">AB578-R578</f>
        <v>0</v>
      </c>
      <c r="X578" s="60">
        <f t="shared" si="88"/>
        <v>0</v>
      </c>
      <c r="Y578" s="60">
        <f t="shared" si="88"/>
        <v>0</v>
      </c>
      <c r="Z578" s="61">
        <f t="shared" si="88"/>
        <v>0</v>
      </c>
      <c r="AA578" s="65">
        <v>348235.2</v>
      </c>
      <c r="AB578" s="60">
        <v>271226.2</v>
      </c>
      <c r="AC578" s="60">
        <v>0</v>
      </c>
      <c r="AD578" s="60">
        <v>0</v>
      </c>
      <c r="AE578" s="97">
        <v>77009</v>
      </c>
      <c r="AF578" s="65">
        <f>AG578</f>
        <v>0</v>
      </c>
      <c r="AG578" s="60">
        <f>AG581</f>
        <v>0</v>
      </c>
      <c r="AH578" s="60"/>
      <c r="AI578" s="60"/>
      <c r="AJ578" s="61"/>
      <c r="AK578" s="65">
        <f t="shared" si="82"/>
        <v>348235.2</v>
      </c>
      <c r="AL578" s="60">
        <f t="shared" si="82"/>
        <v>271226.2</v>
      </c>
      <c r="AM578" s="60">
        <f t="shared" si="82"/>
        <v>0</v>
      </c>
      <c r="AN578" s="60">
        <f t="shared" si="82"/>
        <v>0</v>
      </c>
      <c r="AO578" s="61">
        <f t="shared" si="82"/>
        <v>77009</v>
      </c>
    </row>
    <row r="579" spans="1:41" ht="13.5" customHeight="1">
      <c r="A579" s="70" t="s">
        <v>26</v>
      </c>
      <c r="B579" s="71" t="s">
        <v>23</v>
      </c>
      <c r="C579" s="71" t="s">
        <v>23</v>
      </c>
      <c r="D579" s="71" t="s">
        <v>24</v>
      </c>
      <c r="E579" s="71" t="s">
        <v>23</v>
      </c>
      <c r="F579" s="71">
        <v>100</v>
      </c>
      <c r="G579" s="72">
        <v>20468.400000000001</v>
      </c>
      <c r="H579" s="72">
        <v>20468.400000000001</v>
      </c>
      <c r="I579" s="72">
        <v>0</v>
      </c>
      <c r="J579" s="72">
        <v>0</v>
      </c>
      <c r="K579" s="73">
        <v>0</v>
      </c>
      <c r="L579" s="62"/>
      <c r="M579" s="63"/>
      <c r="N579" s="63"/>
      <c r="O579" s="63"/>
      <c r="P579" s="64"/>
      <c r="Q579" s="77">
        <f t="shared" si="87"/>
        <v>20468.400000000001</v>
      </c>
      <c r="R579" s="72">
        <f t="shared" si="87"/>
        <v>20468.400000000001</v>
      </c>
      <c r="S579" s="72">
        <f t="shared" si="87"/>
        <v>0</v>
      </c>
      <c r="T579" s="72">
        <f t="shared" si="87"/>
        <v>0</v>
      </c>
      <c r="U579" s="73">
        <f t="shared" si="87"/>
        <v>0</v>
      </c>
      <c r="V579" s="77">
        <f t="shared" ref="V579:Z639" si="89">AA579-Q579</f>
        <v>2548</v>
      </c>
      <c r="W579" s="72">
        <f t="shared" si="88"/>
        <v>2548</v>
      </c>
      <c r="X579" s="72">
        <f t="shared" si="88"/>
        <v>0</v>
      </c>
      <c r="Y579" s="72">
        <f t="shared" si="88"/>
        <v>0</v>
      </c>
      <c r="Z579" s="73">
        <f t="shared" si="88"/>
        <v>0</v>
      </c>
      <c r="AA579" s="77">
        <v>23016.400000000001</v>
      </c>
      <c r="AB579" s="72">
        <v>23016.400000000001</v>
      </c>
      <c r="AC579" s="72">
        <v>0</v>
      </c>
      <c r="AD579" s="72">
        <v>0</v>
      </c>
      <c r="AE579" s="102">
        <v>0</v>
      </c>
      <c r="AF579" s="77"/>
      <c r="AG579" s="72"/>
      <c r="AH579" s="72"/>
      <c r="AI579" s="72"/>
      <c r="AJ579" s="73"/>
      <c r="AK579" s="77">
        <f t="shared" si="82"/>
        <v>23016.400000000001</v>
      </c>
      <c r="AL579" s="72">
        <f t="shared" si="82"/>
        <v>23016.400000000001</v>
      </c>
      <c r="AM579" s="72">
        <f t="shared" si="82"/>
        <v>0</v>
      </c>
      <c r="AN579" s="72">
        <f t="shared" si="82"/>
        <v>0</v>
      </c>
      <c r="AO579" s="73">
        <f t="shared" si="82"/>
        <v>0</v>
      </c>
    </row>
    <row r="580" spans="1:41" ht="13.5" customHeight="1">
      <c r="A580" s="83" t="s">
        <v>27</v>
      </c>
      <c r="B580" s="84" t="s">
        <v>23</v>
      </c>
      <c r="C580" s="84" t="s">
        <v>23</v>
      </c>
      <c r="D580" s="84" t="s">
        <v>24</v>
      </c>
      <c r="E580" s="84" t="s">
        <v>23</v>
      </c>
      <c r="F580" s="85" t="s">
        <v>28</v>
      </c>
      <c r="G580" s="86">
        <v>12107.9</v>
      </c>
      <c r="H580" s="86">
        <v>12107.9</v>
      </c>
      <c r="I580" s="86">
        <v>0</v>
      </c>
      <c r="J580" s="86">
        <v>0</v>
      </c>
      <c r="K580" s="87">
        <v>0</v>
      </c>
      <c r="L580" s="62"/>
      <c r="M580" s="63"/>
      <c r="N580" s="63"/>
      <c r="O580" s="63"/>
      <c r="P580" s="64"/>
      <c r="Q580" s="88">
        <f t="shared" si="87"/>
        <v>12107.9</v>
      </c>
      <c r="R580" s="86">
        <f t="shared" si="87"/>
        <v>12107.9</v>
      </c>
      <c r="S580" s="86">
        <f t="shared" si="87"/>
        <v>0</v>
      </c>
      <c r="T580" s="86">
        <f t="shared" si="87"/>
        <v>0</v>
      </c>
      <c r="U580" s="87">
        <f t="shared" si="87"/>
        <v>0</v>
      </c>
      <c r="V580" s="88">
        <f t="shared" si="89"/>
        <v>0</v>
      </c>
      <c r="W580" s="86">
        <f t="shared" si="88"/>
        <v>0</v>
      </c>
      <c r="X580" s="86">
        <f t="shared" si="88"/>
        <v>0</v>
      </c>
      <c r="Y580" s="86">
        <f t="shared" si="88"/>
        <v>0</v>
      </c>
      <c r="Z580" s="87">
        <f t="shared" si="88"/>
        <v>0</v>
      </c>
      <c r="AA580" s="88">
        <v>12107.9</v>
      </c>
      <c r="AB580" s="86">
        <v>12107.9</v>
      </c>
      <c r="AC580" s="86">
        <v>0</v>
      </c>
      <c r="AD580" s="86">
        <v>0</v>
      </c>
      <c r="AE580" s="103">
        <v>0</v>
      </c>
      <c r="AF580" s="88"/>
      <c r="AG580" s="86"/>
      <c r="AH580" s="86"/>
      <c r="AI580" s="86"/>
      <c r="AJ580" s="87"/>
      <c r="AK580" s="88">
        <f t="shared" si="82"/>
        <v>12107.9</v>
      </c>
      <c r="AL580" s="86">
        <f t="shared" si="82"/>
        <v>12107.9</v>
      </c>
      <c r="AM580" s="86">
        <f t="shared" si="82"/>
        <v>0</v>
      </c>
      <c r="AN580" s="86">
        <f t="shared" si="82"/>
        <v>0</v>
      </c>
      <c r="AO580" s="87">
        <f t="shared" si="82"/>
        <v>0</v>
      </c>
    </row>
    <row r="581" spans="1:41" ht="13.5" customHeight="1">
      <c r="A581" s="70" t="s">
        <v>29</v>
      </c>
      <c r="B581" s="71" t="s">
        <v>23</v>
      </c>
      <c r="C581" s="71" t="s">
        <v>23</v>
      </c>
      <c r="D581" s="71" t="s">
        <v>24</v>
      </c>
      <c r="E581" s="71" t="s">
        <v>23</v>
      </c>
      <c r="F581" s="71">
        <v>200</v>
      </c>
      <c r="G581" s="72">
        <v>327766.8</v>
      </c>
      <c r="H581" s="72">
        <v>250757.8</v>
      </c>
      <c r="I581" s="72">
        <v>0</v>
      </c>
      <c r="J581" s="72">
        <v>0</v>
      </c>
      <c r="K581" s="73">
        <v>77009</v>
      </c>
      <c r="L581" s="62"/>
      <c r="M581" s="63"/>
      <c r="N581" s="63"/>
      <c r="O581" s="63"/>
      <c r="P581" s="64"/>
      <c r="Q581" s="77">
        <f t="shared" si="87"/>
        <v>327766.8</v>
      </c>
      <c r="R581" s="72">
        <f t="shared" si="87"/>
        <v>250757.8</v>
      </c>
      <c r="S581" s="72">
        <f t="shared" si="87"/>
        <v>0</v>
      </c>
      <c r="T581" s="72">
        <f t="shared" si="87"/>
        <v>0</v>
      </c>
      <c r="U581" s="73">
        <f t="shared" si="87"/>
        <v>77009</v>
      </c>
      <c r="V581" s="77">
        <f t="shared" si="89"/>
        <v>-2548</v>
      </c>
      <c r="W581" s="72">
        <f t="shared" si="88"/>
        <v>-2548</v>
      </c>
      <c r="X581" s="72">
        <f t="shared" si="88"/>
        <v>0</v>
      </c>
      <c r="Y581" s="72">
        <f t="shared" si="88"/>
        <v>0</v>
      </c>
      <c r="Z581" s="73">
        <f t="shared" si="88"/>
        <v>0</v>
      </c>
      <c r="AA581" s="77">
        <v>325218.8</v>
      </c>
      <c r="AB581" s="72">
        <v>248209.8</v>
      </c>
      <c r="AC581" s="72">
        <v>0</v>
      </c>
      <c r="AD581" s="72">
        <v>0</v>
      </c>
      <c r="AE581" s="102">
        <v>77009</v>
      </c>
      <c r="AF581" s="77">
        <f>AG581</f>
        <v>0</v>
      </c>
      <c r="AG581" s="72">
        <f>-5025+5025</f>
        <v>0</v>
      </c>
      <c r="AH581" s="72"/>
      <c r="AI581" s="72"/>
      <c r="AJ581" s="73"/>
      <c r="AK581" s="77">
        <f t="shared" si="82"/>
        <v>325218.8</v>
      </c>
      <c r="AL581" s="72">
        <f t="shared" si="82"/>
        <v>248209.8</v>
      </c>
      <c r="AM581" s="72">
        <f t="shared" si="82"/>
        <v>0</v>
      </c>
      <c r="AN581" s="72">
        <f t="shared" si="82"/>
        <v>0</v>
      </c>
      <c r="AO581" s="73">
        <f t="shared" si="82"/>
        <v>77009</v>
      </c>
    </row>
    <row r="582" spans="1:41" ht="13.5" customHeight="1">
      <c r="A582" s="83" t="s">
        <v>66</v>
      </c>
      <c r="B582" s="84" t="s">
        <v>23</v>
      </c>
      <c r="C582" s="84" t="s">
        <v>23</v>
      </c>
      <c r="D582" s="84" t="s">
        <v>24</v>
      </c>
      <c r="E582" s="84" t="s">
        <v>23</v>
      </c>
      <c r="F582" s="84">
        <v>241</v>
      </c>
      <c r="G582" s="86">
        <v>16000</v>
      </c>
      <c r="H582" s="86">
        <v>16000</v>
      </c>
      <c r="I582" s="86">
        <v>0</v>
      </c>
      <c r="J582" s="86">
        <v>0</v>
      </c>
      <c r="K582" s="87">
        <v>0</v>
      </c>
      <c r="L582" s="62"/>
      <c r="M582" s="63"/>
      <c r="N582" s="63"/>
      <c r="O582" s="63"/>
      <c r="P582" s="64"/>
      <c r="Q582" s="88">
        <f t="shared" si="87"/>
        <v>16000</v>
      </c>
      <c r="R582" s="86">
        <f t="shared" si="87"/>
        <v>16000</v>
      </c>
      <c r="S582" s="86">
        <f t="shared" si="87"/>
        <v>0</v>
      </c>
      <c r="T582" s="86">
        <f t="shared" si="87"/>
        <v>0</v>
      </c>
      <c r="U582" s="87">
        <f t="shared" si="87"/>
        <v>0</v>
      </c>
      <c r="V582" s="88">
        <f t="shared" si="89"/>
        <v>0</v>
      </c>
      <c r="W582" s="86">
        <f t="shared" si="88"/>
        <v>0</v>
      </c>
      <c r="X582" s="86">
        <f t="shared" si="88"/>
        <v>0</v>
      </c>
      <c r="Y582" s="86">
        <f t="shared" si="88"/>
        <v>0</v>
      </c>
      <c r="Z582" s="87">
        <f t="shared" si="88"/>
        <v>0</v>
      </c>
      <c r="AA582" s="88">
        <v>16000</v>
      </c>
      <c r="AB582" s="86">
        <v>16000</v>
      </c>
      <c r="AC582" s="86">
        <v>0</v>
      </c>
      <c r="AD582" s="86">
        <v>0</v>
      </c>
      <c r="AE582" s="103">
        <v>0</v>
      </c>
      <c r="AF582" s="88">
        <f>AG582+AH582+AI582+AJ582</f>
        <v>-5025</v>
      </c>
      <c r="AG582" s="86">
        <f>AG591+AG619+AG628</f>
        <v>-5025</v>
      </c>
      <c r="AH582" s="86"/>
      <c r="AI582" s="86"/>
      <c r="AJ582" s="87"/>
      <c r="AK582" s="88">
        <f t="shared" si="82"/>
        <v>10975</v>
      </c>
      <c r="AL582" s="86">
        <f t="shared" si="82"/>
        <v>10975</v>
      </c>
      <c r="AM582" s="86">
        <f t="shared" si="82"/>
        <v>0</v>
      </c>
      <c r="AN582" s="86">
        <f t="shared" si="82"/>
        <v>0</v>
      </c>
      <c r="AO582" s="87">
        <f t="shared" si="82"/>
        <v>0</v>
      </c>
    </row>
    <row r="583" spans="1:41" s="57" customFormat="1" ht="13.5" customHeight="1">
      <c r="A583" s="58" t="s">
        <v>25</v>
      </c>
      <c r="B583" s="59">
        <v>1</v>
      </c>
      <c r="C583" s="59" t="s">
        <v>23</v>
      </c>
      <c r="D583" s="59" t="s">
        <v>24</v>
      </c>
      <c r="E583" s="59" t="s">
        <v>23</v>
      </c>
      <c r="F583" s="59" t="s">
        <v>24</v>
      </c>
      <c r="G583" s="60">
        <v>34500</v>
      </c>
      <c r="H583" s="60">
        <v>34500</v>
      </c>
      <c r="I583" s="60">
        <v>0</v>
      </c>
      <c r="J583" s="60">
        <v>0</v>
      </c>
      <c r="K583" s="61">
        <v>0</v>
      </c>
      <c r="L583" s="49"/>
      <c r="M583" s="50"/>
      <c r="N583" s="50"/>
      <c r="O583" s="50"/>
      <c r="P583" s="51"/>
      <c r="Q583" s="65">
        <f t="shared" si="87"/>
        <v>34500</v>
      </c>
      <c r="R583" s="60">
        <f t="shared" si="87"/>
        <v>34500</v>
      </c>
      <c r="S583" s="60">
        <f t="shared" si="87"/>
        <v>0</v>
      </c>
      <c r="T583" s="60">
        <f t="shared" si="87"/>
        <v>0</v>
      </c>
      <c r="U583" s="61">
        <f t="shared" si="87"/>
        <v>0</v>
      </c>
      <c r="V583" s="65">
        <f t="shared" si="89"/>
        <v>0</v>
      </c>
      <c r="W583" s="60">
        <f t="shared" si="88"/>
        <v>0</v>
      </c>
      <c r="X583" s="60">
        <f t="shared" si="88"/>
        <v>0</v>
      </c>
      <c r="Y583" s="60">
        <f t="shared" si="88"/>
        <v>0</v>
      </c>
      <c r="Z583" s="61">
        <f t="shared" si="88"/>
        <v>0</v>
      </c>
      <c r="AA583" s="65">
        <v>34500</v>
      </c>
      <c r="AB583" s="60">
        <v>34500</v>
      </c>
      <c r="AC583" s="60">
        <v>0</v>
      </c>
      <c r="AD583" s="60">
        <v>0</v>
      </c>
      <c r="AE583" s="97">
        <v>0</v>
      </c>
      <c r="AF583" s="65">
        <f t="shared" ref="AF583:AF587" si="90">AG583+AH583+AI583+AJ583</f>
        <v>5025</v>
      </c>
      <c r="AG583" s="60">
        <f>AG584+AG585</f>
        <v>5025</v>
      </c>
      <c r="AH583" s="60"/>
      <c r="AI583" s="60"/>
      <c r="AJ583" s="61"/>
      <c r="AK583" s="65">
        <f t="shared" si="82"/>
        <v>39525</v>
      </c>
      <c r="AL583" s="60">
        <f t="shared" si="82"/>
        <v>39525</v>
      </c>
      <c r="AM583" s="60">
        <f t="shared" si="82"/>
        <v>0</v>
      </c>
      <c r="AN583" s="60">
        <f t="shared" si="82"/>
        <v>0</v>
      </c>
      <c r="AO583" s="61">
        <f t="shared" si="82"/>
        <v>0</v>
      </c>
    </row>
    <row r="584" spans="1:41" ht="13.5" customHeight="1">
      <c r="A584" s="70" t="s">
        <v>26</v>
      </c>
      <c r="B584" s="71">
        <v>1</v>
      </c>
      <c r="C584" s="71" t="s">
        <v>23</v>
      </c>
      <c r="D584" s="71" t="s">
        <v>24</v>
      </c>
      <c r="E584" s="71" t="s">
        <v>23</v>
      </c>
      <c r="F584" s="71">
        <v>100</v>
      </c>
      <c r="G584" s="72">
        <v>2692.2</v>
      </c>
      <c r="H584" s="72">
        <v>2692.2</v>
      </c>
      <c r="I584" s="72">
        <v>0</v>
      </c>
      <c r="J584" s="72">
        <v>0</v>
      </c>
      <c r="K584" s="73">
        <v>0</v>
      </c>
      <c r="L584" s="62"/>
      <c r="M584" s="63"/>
      <c r="N584" s="63"/>
      <c r="O584" s="63"/>
      <c r="P584" s="64"/>
      <c r="Q584" s="77">
        <f t="shared" si="87"/>
        <v>2692.2</v>
      </c>
      <c r="R584" s="72">
        <f t="shared" si="87"/>
        <v>2692.2</v>
      </c>
      <c r="S584" s="72">
        <f t="shared" si="87"/>
        <v>0</v>
      </c>
      <c r="T584" s="72">
        <f t="shared" si="87"/>
        <v>0</v>
      </c>
      <c r="U584" s="73">
        <f t="shared" si="87"/>
        <v>0</v>
      </c>
      <c r="V584" s="77">
        <f t="shared" si="89"/>
        <v>2578</v>
      </c>
      <c r="W584" s="72">
        <f t="shared" si="88"/>
        <v>2578</v>
      </c>
      <c r="X584" s="72">
        <f t="shared" si="88"/>
        <v>0</v>
      </c>
      <c r="Y584" s="72">
        <f t="shared" si="88"/>
        <v>0</v>
      </c>
      <c r="Z584" s="73">
        <f t="shared" si="88"/>
        <v>0</v>
      </c>
      <c r="AA584" s="77">
        <v>5270.2</v>
      </c>
      <c r="AB584" s="72">
        <v>5270.2</v>
      </c>
      <c r="AC584" s="72">
        <v>0</v>
      </c>
      <c r="AD584" s="72">
        <v>0</v>
      </c>
      <c r="AE584" s="102">
        <v>0</v>
      </c>
      <c r="AF584" s="77">
        <f t="shared" si="90"/>
        <v>0</v>
      </c>
      <c r="AG584" s="72"/>
      <c r="AH584" s="72"/>
      <c r="AI584" s="72"/>
      <c r="AJ584" s="73"/>
      <c r="AK584" s="77">
        <f t="shared" si="82"/>
        <v>5270.2</v>
      </c>
      <c r="AL584" s="72">
        <f t="shared" si="82"/>
        <v>5270.2</v>
      </c>
      <c r="AM584" s="72">
        <f t="shared" si="82"/>
        <v>0</v>
      </c>
      <c r="AN584" s="72">
        <f t="shared" si="82"/>
        <v>0</v>
      </c>
      <c r="AO584" s="73">
        <f t="shared" si="82"/>
        <v>0</v>
      </c>
    </row>
    <row r="585" spans="1:41" ht="13.5" customHeight="1">
      <c r="A585" s="70" t="s">
        <v>29</v>
      </c>
      <c r="B585" s="71">
        <v>1</v>
      </c>
      <c r="C585" s="71" t="s">
        <v>23</v>
      </c>
      <c r="D585" s="71" t="s">
        <v>24</v>
      </c>
      <c r="E585" s="71" t="s">
        <v>23</v>
      </c>
      <c r="F585" s="71">
        <v>200</v>
      </c>
      <c r="G585" s="72">
        <v>31807.8</v>
      </c>
      <c r="H585" s="72">
        <v>31807.8</v>
      </c>
      <c r="I585" s="72">
        <v>0</v>
      </c>
      <c r="J585" s="72">
        <v>0</v>
      </c>
      <c r="K585" s="73">
        <v>0</v>
      </c>
      <c r="L585" s="62"/>
      <c r="M585" s="63"/>
      <c r="N585" s="63"/>
      <c r="O585" s="63"/>
      <c r="P585" s="64"/>
      <c r="Q585" s="77">
        <f t="shared" si="87"/>
        <v>31807.8</v>
      </c>
      <c r="R585" s="72">
        <f t="shared" si="87"/>
        <v>31807.8</v>
      </c>
      <c r="S585" s="72">
        <f t="shared" si="87"/>
        <v>0</v>
      </c>
      <c r="T585" s="72">
        <f t="shared" si="87"/>
        <v>0</v>
      </c>
      <c r="U585" s="73">
        <f t="shared" si="87"/>
        <v>0</v>
      </c>
      <c r="V585" s="77">
        <f t="shared" si="89"/>
        <v>-2578</v>
      </c>
      <c r="W585" s="72">
        <f t="shared" si="88"/>
        <v>-2578</v>
      </c>
      <c r="X585" s="72">
        <f t="shared" si="88"/>
        <v>0</v>
      </c>
      <c r="Y585" s="72">
        <f t="shared" si="88"/>
        <v>0</v>
      </c>
      <c r="Z585" s="73">
        <f t="shared" si="88"/>
        <v>0</v>
      </c>
      <c r="AA585" s="77">
        <v>29229.8</v>
      </c>
      <c r="AB585" s="72">
        <v>29229.8</v>
      </c>
      <c r="AC585" s="72">
        <v>0</v>
      </c>
      <c r="AD585" s="72">
        <v>0</v>
      </c>
      <c r="AE585" s="102">
        <v>0</v>
      </c>
      <c r="AF585" s="77">
        <f t="shared" si="90"/>
        <v>5025</v>
      </c>
      <c r="AG585" s="72">
        <f>AG586</f>
        <v>5025</v>
      </c>
      <c r="AH585" s="72"/>
      <c r="AI585" s="72"/>
      <c r="AJ585" s="73"/>
      <c r="AK585" s="77">
        <f t="shared" si="82"/>
        <v>34254.800000000003</v>
      </c>
      <c r="AL585" s="72">
        <f t="shared" si="82"/>
        <v>34254.800000000003</v>
      </c>
      <c r="AM585" s="72">
        <f t="shared" si="82"/>
        <v>0</v>
      </c>
      <c r="AN585" s="72">
        <f t="shared" si="82"/>
        <v>0</v>
      </c>
      <c r="AO585" s="73">
        <f t="shared" si="82"/>
        <v>0</v>
      </c>
    </row>
    <row r="586" spans="1:41" s="57" customFormat="1" ht="13.5" customHeight="1">
      <c r="A586" s="58" t="s">
        <v>30</v>
      </c>
      <c r="B586" s="59">
        <v>1</v>
      </c>
      <c r="C586" s="59">
        <v>1</v>
      </c>
      <c r="D586" s="59" t="s">
        <v>24</v>
      </c>
      <c r="E586" s="59" t="s">
        <v>23</v>
      </c>
      <c r="F586" s="59" t="s">
        <v>24</v>
      </c>
      <c r="G586" s="60">
        <v>34500</v>
      </c>
      <c r="H586" s="60">
        <v>34500</v>
      </c>
      <c r="I586" s="60">
        <v>0</v>
      </c>
      <c r="J586" s="60">
        <v>0</v>
      </c>
      <c r="K586" s="61">
        <v>0</v>
      </c>
      <c r="L586" s="49"/>
      <c r="M586" s="50"/>
      <c r="N586" s="50"/>
      <c r="O586" s="50"/>
      <c r="P586" s="51"/>
      <c r="Q586" s="65">
        <f t="shared" si="87"/>
        <v>34500</v>
      </c>
      <c r="R586" s="60">
        <f t="shared" si="87"/>
        <v>34500</v>
      </c>
      <c r="S586" s="60">
        <f t="shared" si="87"/>
        <v>0</v>
      </c>
      <c r="T586" s="60">
        <f t="shared" si="87"/>
        <v>0</v>
      </c>
      <c r="U586" s="61">
        <f t="shared" si="87"/>
        <v>0</v>
      </c>
      <c r="V586" s="65">
        <f t="shared" si="89"/>
        <v>0</v>
      </c>
      <c r="W586" s="60">
        <f t="shared" si="88"/>
        <v>0</v>
      </c>
      <c r="X586" s="60">
        <f t="shared" si="88"/>
        <v>0</v>
      </c>
      <c r="Y586" s="60">
        <f t="shared" si="88"/>
        <v>0</v>
      </c>
      <c r="Z586" s="61">
        <f t="shared" si="88"/>
        <v>0</v>
      </c>
      <c r="AA586" s="65">
        <v>34500</v>
      </c>
      <c r="AB586" s="60">
        <v>34500</v>
      </c>
      <c r="AC586" s="60">
        <v>0</v>
      </c>
      <c r="AD586" s="60">
        <v>0</v>
      </c>
      <c r="AE586" s="97">
        <v>0</v>
      </c>
      <c r="AF586" s="65">
        <f t="shared" si="90"/>
        <v>5025</v>
      </c>
      <c r="AG586" s="60">
        <f>AG587</f>
        <v>5025</v>
      </c>
      <c r="AH586" s="60"/>
      <c r="AI586" s="60"/>
      <c r="AJ586" s="61"/>
      <c r="AK586" s="65">
        <f t="shared" si="82"/>
        <v>39525</v>
      </c>
      <c r="AL586" s="60">
        <f t="shared" si="82"/>
        <v>39525</v>
      </c>
      <c r="AM586" s="60">
        <f t="shared" si="82"/>
        <v>0</v>
      </c>
      <c r="AN586" s="60">
        <f t="shared" si="82"/>
        <v>0</v>
      </c>
      <c r="AO586" s="61">
        <f t="shared" si="82"/>
        <v>0</v>
      </c>
    </row>
    <row r="587" spans="1:41" ht="13.5" customHeight="1">
      <c r="A587" s="70" t="s">
        <v>31</v>
      </c>
      <c r="B587" s="71">
        <v>1</v>
      </c>
      <c r="C587" s="71">
        <v>1</v>
      </c>
      <c r="D587" s="71">
        <v>1</v>
      </c>
      <c r="E587" s="71" t="s">
        <v>23</v>
      </c>
      <c r="F587" s="71" t="s">
        <v>24</v>
      </c>
      <c r="G587" s="72">
        <v>34500</v>
      </c>
      <c r="H587" s="72">
        <v>34500</v>
      </c>
      <c r="I587" s="72">
        <v>0</v>
      </c>
      <c r="J587" s="72">
        <v>0</v>
      </c>
      <c r="K587" s="73">
        <v>0</v>
      </c>
      <c r="L587" s="62"/>
      <c r="M587" s="63"/>
      <c r="N587" s="63"/>
      <c r="O587" s="63"/>
      <c r="P587" s="64"/>
      <c r="Q587" s="77">
        <f t="shared" si="87"/>
        <v>34500</v>
      </c>
      <c r="R587" s="72">
        <f t="shared" si="87"/>
        <v>34500</v>
      </c>
      <c r="S587" s="72">
        <f t="shared" si="87"/>
        <v>0</v>
      </c>
      <c r="T587" s="72">
        <f t="shared" si="87"/>
        <v>0</v>
      </c>
      <c r="U587" s="73">
        <f t="shared" si="87"/>
        <v>0</v>
      </c>
      <c r="V587" s="77">
        <f t="shared" si="89"/>
        <v>0</v>
      </c>
      <c r="W587" s="72">
        <f t="shared" si="88"/>
        <v>0</v>
      </c>
      <c r="X587" s="72">
        <f t="shared" si="88"/>
        <v>0</v>
      </c>
      <c r="Y587" s="72">
        <f t="shared" si="88"/>
        <v>0</v>
      </c>
      <c r="Z587" s="73">
        <f t="shared" si="88"/>
        <v>0</v>
      </c>
      <c r="AA587" s="77">
        <v>34500</v>
      </c>
      <c r="AB587" s="72">
        <v>34500</v>
      </c>
      <c r="AC587" s="72">
        <v>0</v>
      </c>
      <c r="AD587" s="72">
        <v>0</v>
      </c>
      <c r="AE587" s="102">
        <v>0</v>
      </c>
      <c r="AF587" s="77">
        <f t="shared" si="90"/>
        <v>5025</v>
      </c>
      <c r="AG587" s="72">
        <f>AG588</f>
        <v>5025</v>
      </c>
      <c r="AH587" s="72"/>
      <c r="AI587" s="72"/>
      <c r="AJ587" s="73"/>
      <c r="AK587" s="77">
        <f t="shared" si="82"/>
        <v>39525</v>
      </c>
      <c r="AL587" s="72">
        <f t="shared" si="82"/>
        <v>39525</v>
      </c>
      <c r="AM587" s="72">
        <f t="shared" si="82"/>
        <v>0</v>
      </c>
      <c r="AN587" s="72">
        <f t="shared" si="82"/>
        <v>0</v>
      </c>
      <c r="AO587" s="73">
        <f t="shared" si="82"/>
        <v>0</v>
      </c>
    </row>
    <row r="588" spans="1:41" ht="13.5" customHeight="1">
      <c r="A588" s="70" t="s">
        <v>32</v>
      </c>
      <c r="B588" s="71">
        <v>1</v>
      </c>
      <c r="C588" s="71">
        <v>1</v>
      </c>
      <c r="D588" s="71">
        <v>1</v>
      </c>
      <c r="E588" s="71">
        <v>1</v>
      </c>
      <c r="F588" s="71" t="s">
        <v>24</v>
      </c>
      <c r="G588" s="72">
        <v>34500</v>
      </c>
      <c r="H588" s="72">
        <v>34500</v>
      </c>
      <c r="I588" s="72">
        <v>0</v>
      </c>
      <c r="J588" s="72">
        <v>0</v>
      </c>
      <c r="K588" s="73">
        <v>0</v>
      </c>
      <c r="L588" s="62"/>
      <c r="M588" s="63"/>
      <c r="N588" s="63"/>
      <c r="O588" s="63"/>
      <c r="P588" s="64"/>
      <c r="Q588" s="77">
        <f t="shared" si="87"/>
        <v>34500</v>
      </c>
      <c r="R588" s="72">
        <f t="shared" si="87"/>
        <v>34500</v>
      </c>
      <c r="S588" s="72">
        <f t="shared" si="87"/>
        <v>0</v>
      </c>
      <c r="T588" s="72">
        <f t="shared" si="87"/>
        <v>0</v>
      </c>
      <c r="U588" s="73">
        <f t="shared" si="87"/>
        <v>0</v>
      </c>
      <c r="V588" s="77">
        <f t="shared" si="89"/>
        <v>0</v>
      </c>
      <c r="W588" s="72">
        <f t="shared" si="88"/>
        <v>0</v>
      </c>
      <c r="X588" s="72">
        <f t="shared" si="88"/>
        <v>0</v>
      </c>
      <c r="Y588" s="72">
        <f t="shared" si="88"/>
        <v>0</v>
      </c>
      <c r="Z588" s="73">
        <f t="shared" si="88"/>
        <v>0</v>
      </c>
      <c r="AA588" s="77">
        <v>34500</v>
      </c>
      <c r="AB588" s="72">
        <v>34500</v>
      </c>
      <c r="AC588" s="72">
        <v>0</v>
      </c>
      <c r="AD588" s="72">
        <v>0</v>
      </c>
      <c r="AE588" s="102">
        <v>0</v>
      </c>
      <c r="AF588" s="77">
        <f>AG588+AH588+AI588+AJ588</f>
        <v>5025</v>
      </c>
      <c r="AG588" s="72">
        <v>5025</v>
      </c>
      <c r="AH588" s="72"/>
      <c r="AI588" s="72"/>
      <c r="AJ588" s="73"/>
      <c r="AK588" s="77">
        <f t="shared" si="82"/>
        <v>39525</v>
      </c>
      <c r="AL588" s="72">
        <f t="shared" si="82"/>
        <v>39525</v>
      </c>
      <c r="AM588" s="72">
        <f t="shared" si="82"/>
        <v>0</v>
      </c>
      <c r="AN588" s="72">
        <f t="shared" si="82"/>
        <v>0</v>
      </c>
      <c r="AO588" s="73">
        <f t="shared" si="82"/>
        <v>0</v>
      </c>
    </row>
    <row r="589" spans="1:41" s="57" customFormat="1" ht="13.5" customHeight="1">
      <c r="A589" s="58" t="s">
        <v>50</v>
      </c>
      <c r="B589" s="59">
        <v>6</v>
      </c>
      <c r="C589" s="59" t="s">
        <v>23</v>
      </c>
      <c r="D589" s="59" t="s">
        <v>24</v>
      </c>
      <c r="E589" s="59" t="s">
        <v>23</v>
      </c>
      <c r="F589" s="59" t="s">
        <v>24</v>
      </c>
      <c r="G589" s="60">
        <v>10000</v>
      </c>
      <c r="H589" s="60">
        <v>10000</v>
      </c>
      <c r="I589" s="60">
        <v>0</v>
      </c>
      <c r="J589" s="60">
        <v>0</v>
      </c>
      <c r="K589" s="61">
        <v>0</v>
      </c>
      <c r="L589" s="49"/>
      <c r="M589" s="50"/>
      <c r="N589" s="50"/>
      <c r="O589" s="50"/>
      <c r="P589" s="51"/>
      <c r="Q589" s="65">
        <f t="shared" si="87"/>
        <v>10000</v>
      </c>
      <c r="R589" s="60">
        <f t="shared" si="87"/>
        <v>10000</v>
      </c>
      <c r="S589" s="60">
        <f t="shared" si="87"/>
        <v>0</v>
      </c>
      <c r="T589" s="60">
        <f t="shared" si="87"/>
        <v>0</v>
      </c>
      <c r="U589" s="61">
        <f t="shared" si="87"/>
        <v>0</v>
      </c>
      <c r="V589" s="65">
        <f t="shared" si="89"/>
        <v>0</v>
      </c>
      <c r="W589" s="60">
        <f t="shared" si="88"/>
        <v>0</v>
      </c>
      <c r="X589" s="60">
        <f t="shared" si="88"/>
        <v>0</v>
      </c>
      <c r="Y589" s="60">
        <f t="shared" si="88"/>
        <v>0</v>
      </c>
      <c r="Z589" s="61">
        <f t="shared" si="88"/>
        <v>0</v>
      </c>
      <c r="AA589" s="65">
        <v>10000</v>
      </c>
      <c r="AB589" s="60">
        <v>10000</v>
      </c>
      <c r="AC589" s="60">
        <v>0</v>
      </c>
      <c r="AD589" s="60">
        <v>0</v>
      </c>
      <c r="AE589" s="97">
        <v>0</v>
      </c>
      <c r="AF589" s="77">
        <f t="shared" ref="AF589:AF594" si="91">AG589+AH589+AI589+AJ589</f>
        <v>0</v>
      </c>
      <c r="AG589" s="60"/>
      <c r="AH589" s="60"/>
      <c r="AI589" s="60"/>
      <c r="AJ589" s="61"/>
      <c r="AK589" s="65">
        <f t="shared" si="82"/>
        <v>10000</v>
      </c>
      <c r="AL589" s="60">
        <f t="shared" si="82"/>
        <v>10000</v>
      </c>
      <c r="AM589" s="60">
        <f t="shared" si="82"/>
        <v>0</v>
      </c>
      <c r="AN589" s="60">
        <f t="shared" si="82"/>
        <v>0</v>
      </c>
      <c r="AO589" s="61">
        <f t="shared" si="82"/>
        <v>0</v>
      </c>
    </row>
    <row r="590" spans="1:41" ht="13.5" customHeight="1">
      <c r="A590" s="70" t="s">
        <v>29</v>
      </c>
      <c r="B590" s="71">
        <v>6</v>
      </c>
      <c r="C590" s="71" t="s">
        <v>23</v>
      </c>
      <c r="D590" s="71" t="s">
        <v>24</v>
      </c>
      <c r="E590" s="71" t="s">
        <v>23</v>
      </c>
      <c r="F590" s="71">
        <v>200</v>
      </c>
      <c r="G590" s="72">
        <v>10000</v>
      </c>
      <c r="H590" s="72">
        <v>10000</v>
      </c>
      <c r="I590" s="72">
        <v>0</v>
      </c>
      <c r="J590" s="72">
        <v>0</v>
      </c>
      <c r="K590" s="73">
        <v>0</v>
      </c>
      <c r="L590" s="62"/>
      <c r="M590" s="63"/>
      <c r="N590" s="63"/>
      <c r="O590" s="63"/>
      <c r="P590" s="64"/>
      <c r="Q590" s="77">
        <f t="shared" si="87"/>
        <v>10000</v>
      </c>
      <c r="R590" s="72">
        <f t="shared" si="87"/>
        <v>10000</v>
      </c>
      <c r="S590" s="72">
        <f t="shared" si="87"/>
        <v>0</v>
      </c>
      <c r="T590" s="72">
        <f t="shared" si="87"/>
        <v>0</v>
      </c>
      <c r="U590" s="73">
        <f t="shared" si="87"/>
        <v>0</v>
      </c>
      <c r="V590" s="77">
        <f t="shared" si="89"/>
        <v>0</v>
      </c>
      <c r="W590" s="72">
        <f t="shared" si="88"/>
        <v>0</v>
      </c>
      <c r="X590" s="72">
        <f t="shared" si="88"/>
        <v>0</v>
      </c>
      <c r="Y590" s="72">
        <f t="shared" si="88"/>
        <v>0</v>
      </c>
      <c r="Z590" s="73">
        <f t="shared" si="88"/>
        <v>0</v>
      </c>
      <c r="AA590" s="77">
        <v>10000</v>
      </c>
      <c r="AB590" s="72">
        <v>10000</v>
      </c>
      <c r="AC590" s="72">
        <v>0</v>
      </c>
      <c r="AD590" s="72">
        <v>0</v>
      </c>
      <c r="AE590" s="102">
        <v>0</v>
      </c>
      <c r="AF590" s="77">
        <f t="shared" si="91"/>
        <v>0</v>
      </c>
      <c r="AG590" s="72"/>
      <c r="AH590" s="72"/>
      <c r="AI590" s="72"/>
      <c r="AJ590" s="73"/>
      <c r="AK590" s="77">
        <f t="shared" si="82"/>
        <v>10000</v>
      </c>
      <c r="AL590" s="72">
        <f t="shared" si="82"/>
        <v>10000</v>
      </c>
      <c r="AM590" s="72">
        <f t="shared" si="82"/>
        <v>0</v>
      </c>
      <c r="AN590" s="72">
        <f t="shared" si="82"/>
        <v>0</v>
      </c>
      <c r="AO590" s="73">
        <f t="shared" si="82"/>
        <v>0</v>
      </c>
    </row>
    <row r="591" spans="1:41" ht="13.5" customHeight="1">
      <c r="A591" s="83" t="s">
        <v>66</v>
      </c>
      <c r="B591" s="84">
        <v>6</v>
      </c>
      <c r="C591" s="84" t="s">
        <v>23</v>
      </c>
      <c r="D591" s="84" t="s">
        <v>24</v>
      </c>
      <c r="E591" s="84" t="s">
        <v>23</v>
      </c>
      <c r="F591" s="84">
        <v>241</v>
      </c>
      <c r="G591" s="86">
        <v>10000</v>
      </c>
      <c r="H591" s="86">
        <v>10000</v>
      </c>
      <c r="I591" s="86">
        <v>0</v>
      </c>
      <c r="J591" s="86">
        <v>0</v>
      </c>
      <c r="K591" s="87">
        <v>0</v>
      </c>
      <c r="L591" s="62"/>
      <c r="M591" s="63"/>
      <c r="N591" s="63"/>
      <c r="O591" s="63"/>
      <c r="P591" s="64"/>
      <c r="Q591" s="88">
        <f t="shared" si="87"/>
        <v>10000</v>
      </c>
      <c r="R591" s="86">
        <f t="shared" si="87"/>
        <v>10000</v>
      </c>
      <c r="S591" s="86">
        <f t="shared" si="87"/>
        <v>0</v>
      </c>
      <c r="T591" s="86">
        <f t="shared" si="87"/>
        <v>0</v>
      </c>
      <c r="U591" s="87">
        <f t="shared" si="87"/>
        <v>0</v>
      </c>
      <c r="V591" s="88">
        <f t="shared" si="89"/>
        <v>0</v>
      </c>
      <c r="W591" s="86">
        <f t="shared" si="88"/>
        <v>0</v>
      </c>
      <c r="X591" s="86">
        <f t="shared" si="88"/>
        <v>0</v>
      </c>
      <c r="Y591" s="86">
        <f t="shared" si="88"/>
        <v>0</v>
      </c>
      <c r="Z591" s="87">
        <f t="shared" si="88"/>
        <v>0</v>
      </c>
      <c r="AA591" s="88">
        <v>10000</v>
      </c>
      <c r="AB591" s="86">
        <v>10000</v>
      </c>
      <c r="AC591" s="86">
        <v>0</v>
      </c>
      <c r="AD591" s="86">
        <v>0</v>
      </c>
      <c r="AE591" s="103">
        <v>0</v>
      </c>
      <c r="AF591" s="77">
        <f t="shared" si="91"/>
        <v>0</v>
      </c>
      <c r="AG591" s="86"/>
      <c r="AH591" s="86"/>
      <c r="AI591" s="86"/>
      <c r="AJ591" s="87"/>
      <c r="AK591" s="88">
        <f t="shared" si="82"/>
        <v>10000</v>
      </c>
      <c r="AL591" s="86">
        <f t="shared" si="82"/>
        <v>10000</v>
      </c>
      <c r="AM591" s="86">
        <f t="shared" si="82"/>
        <v>0</v>
      </c>
      <c r="AN591" s="86">
        <f t="shared" si="82"/>
        <v>0</v>
      </c>
      <c r="AO591" s="87">
        <f t="shared" si="82"/>
        <v>0</v>
      </c>
    </row>
    <row r="592" spans="1:41" s="57" customFormat="1" ht="13.5" customHeight="1">
      <c r="A592" s="58" t="s">
        <v>167</v>
      </c>
      <c r="B592" s="59">
        <v>6</v>
      </c>
      <c r="C592" s="59">
        <v>1</v>
      </c>
      <c r="D592" s="59" t="s">
        <v>24</v>
      </c>
      <c r="E592" s="59" t="s">
        <v>23</v>
      </c>
      <c r="F592" s="59" t="s">
        <v>24</v>
      </c>
      <c r="G592" s="60">
        <v>10000</v>
      </c>
      <c r="H592" s="60">
        <v>10000</v>
      </c>
      <c r="I592" s="60">
        <v>0</v>
      </c>
      <c r="J592" s="60">
        <v>0</v>
      </c>
      <c r="K592" s="61">
        <v>0</v>
      </c>
      <c r="L592" s="49"/>
      <c r="M592" s="50"/>
      <c r="N592" s="50"/>
      <c r="O592" s="50"/>
      <c r="P592" s="51"/>
      <c r="Q592" s="65">
        <f t="shared" si="87"/>
        <v>10000</v>
      </c>
      <c r="R592" s="60">
        <f t="shared" si="87"/>
        <v>10000</v>
      </c>
      <c r="S592" s="60">
        <f t="shared" si="87"/>
        <v>0</v>
      </c>
      <c r="T592" s="60">
        <f t="shared" si="87"/>
        <v>0</v>
      </c>
      <c r="U592" s="61">
        <f t="shared" si="87"/>
        <v>0</v>
      </c>
      <c r="V592" s="65">
        <f t="shared" si="89"/>
        <v>0</v>
      </c>
      <c r="W592" s="60">
        <f t="shared" si="88"/>
        <v>0</v>
      </c>
      <c r="X592" s="60">
        <f t="shared" si="88"/>
        <v>0</v>
      </c>
      <c r="Y592" s="60">
        <f t="shared" si="88"/>
        <v>0</v>
      </c>
      <c r="Z592" s="61">
        <f t="shared" si="88"/>
        <v>0</v>
      </c>
      <c r="AA592" s="65">
        <v>10000</v>
      </c>
      <c r="AB592" s="60">
        <v>10000</v>
      </c>
      <c r="AC592" s="60">
        <v>0</v>
      </c>
      <c r="AD592" s="60">
        <v>0</v>
      </c>
      <c r="AE592" s="97">
        <v>0</v>
      </c>
      <c r="AF592" s="77">
        <f t="shared" si="91"/>
        <v>0</v>
      </c>
      <c r="AG592" s="60"/>
      <c r="AH592" s="60"/>
      <c r="AI592" s="60"/>
      <c r="AJ592" s="61"/>
      <c r="AK592" s="65">
        <f t="shared" si="82"/>
        <v>10000</v>
      </c>
      <c r="AL592" s="60">
        <f t="shared" si="82"/>
        <v>10000</v>
      </c>
      <c r="AM592" s="60">
        <f t="shared" si="82"/>
        <v>0</v>
      </c>
      <c r="AN592" s="60">
        <f t="shared" si="82"/>
        <v>0</v>
      </c>
      <c r="AO592" s="61">
        <f t="shared" si="82"/>
        <v>0</v>
      </c>
    </row>
    <row r="593" spans="1:41" ht="13.5" customHeight="1">
      <c r="A593" s="70" t="s">
        <v>52</v>
      </c>
      <c r="B593" s="71">
        <v>6</v>
      </c>
      <c r="C593" s="71">
        <v>1</v>
      </c>
      <c r="D593" s="71">
        <v>88</v>
      </c>
      <c r="E593" s="71" t="s">
        <v>23</v>
      </c>
      <c r="F593" s="71" t="s">
        <v>24</v>
      </c>
      <c r="G593" s="72">
        <v>10000</v>
      </c>
      <c r="H593" s="72">
        <v>10000</v>
      </c>
      <c r="I593" s="72">
        <v>0</v>
      </c>
      <c r="J593" s="72">
        <v>0</v>
      </c>
      <c r="K593" s="73">
        <v>0</v>
      </c>
      <c r="L593" s="62"/>
      <c r="M593" s="63"/>
      <c r="N593" s="63"/>
      <c r="O593" s="63"/>
      <c r="P593" s="64"/>
      <c r="Q593" s="77">
        <f t="shared" si="87"/>
        <v>10000</v>
      </c>
      <c r="R593" s="72">
        <f t="shared" si="87"/>
        <v>10000</v>
      </c>
      <c r="S593" s="72">
        <f t="shared" si="87"/>
        <v>0</v>
      </c>
      <c r="T593" s="72">
        <f t="shared" si="87"/>
        <v>0</v>
      </c>
      <c r="U593" s="73">
        <f t="shared" si="87"/>
        <v>0</v>
      </c>
      <c r="V593" s="77">
        <f t="shared" si="89"/>
        <v>0</v>
      </c>
      <c r="W593" s="72">
        <f t="shared" si="88"/>
        <v>0</v>
      </c>
      <c r="X593" s="72">
        <f t="shared" si="88"/>
        <v>0</v>
      </c>
      <c r="Y593" s="72">
        <f t="shared" si="88"/>
        <v>0</v>
      </c>
      <c r="Z593" s="73">
        <f t="shared" si="88"/>
        <v>0</v>
      </c>
      <c r="AA593" s="77">
        <v>10000</v>
      </c>
      <c r="AB593" s="72">
        <v>10000</v>
      </c>
      <c r="AC593" s="72">
        <v>0</v>
      </c>
      <c r="AD593" s="72">
        <v>0</v>
      </c>
      <c r="AE593" s="102">
        <v>0</v>
      </c>
      <c r="AF593" s="77">
        <f t="shared" si="91"/>
        <v>0</v>
      </c>
      <c r="AG593" s="72"/>
      <c r="AH593" s="72"/>
      <c r="AI593" s="72"/>
      <c r="AJ593" s="73"/>
      <c r="AK593" s="77">
        <f t="shared" si="82"/>
        <v>10000</v>
      </c>
      <c r="AL593" s="72">
        <f t="shared" si="82"/>
        <v>10000</v>
      </c>
      <c r="AM593" s="72">
        <f t="shared" si="82"/>
        <v>0</v>
      </c>
      <c r="AN593" s="72">
        <f t="shared" si="82"/>
        <v>0</v>
      </c>
      <c r="AO593" s="73">
        <f t="shared" si="82"/>
        <v>0</v>
      </c>
    </row>
    <row r="594" spans="1:41" ht="13.5" customHeight="1">
      <c r="A594" s="70" t="s">
        <v>168</v>
      </c>
      <c r="B594" s="71">
        <v>6</v>
      </c>
      <c r="C594" s="71">
        <v>1</v>
      </c>
      <c r="D594" s="71">
        <v>88</v>
      </c>
      <c r="E594" s="71">
        <v>2</v>
      </c>
      <c r="F594" s="71" t="s">
        <v>24</v>
      </c>
      <c r="G594" s="72">
        <v>10000</v>
      </c>
      <c r="H594" s="72">
        <v>10000</v>
      </c>
      <c r="I594" s="72">
        <v>0</v>
      </c>
      <c r="J594" s="72">
        <v>0</v>
      </c>
      <c r="K594" s="73">
        <v>0</v>
      </c>
      <c r="L594" s="62"/>
      <c r="M594" s="63"/>
      <c r="N594" s="63"/>
      <c r="O594" s="63"/>
      <c r="P594" s="64"/>
      <c r="Q594" s="77">
        <f t="shared" si="87"/>
        <v>10000</v>
      </c>
      <c r="R594" s="72">
        <f t="shared" si="87"/>
        <v>10000</v>
      </c>
      <c r="S594" s="72">
        <f t="shared" si="87"/>
        <v>0</v>
      </c>
      <c r="T594" s="72">
        <f t="shared" si="87"/>
        <v>0</v>
      </c>
      <c r="U594" s="73">
        <f t="shared" si="87"/>
        <v>0</v>
      </c>
      <c r="V594" s="77">
        <f t="shared" si="89"/>
        <v>0</v>
      </c>
      <c r="W594" s="72">
        <f t="shared" si="89"/>
        <v>0</v>
      </c>
      <c r="X594" s="72">
        <f t="shared" si="89"/>
        <v>0</v>
      </c>
      <c r="Y594" s="72">
        <f t="shared" si="89"/>
        <v>0</v>
      </c>
      <c r="Z594" s="73">
        <f t="shared" si="89"/>
        <v>0</v>
      </c>
      <c r="AA594" s="77">
        <v>10000</v>
      </c>
      <c r="AB594" s="72">
        <v>10000</v>
      </c>
      <c r="AC594" s="72">
        <v>0</v>
      </c>
      <c r="AD594" s="72">
        <v>0</v>
      </c>
      <c r="AE594" s="102">
        <v>0</v>
      </c>
      <c r="AF594" s="77">
        <f t="shared" si="91"/>
        <v>0</v>
      </c>
      <c r="AG594" s="72"/>
      <c r="AH594" s="72"/>
      <c r="AI594" s="72"/>
      <c r="AJ594" s="73"/>
      <c r="AK594" s="77">
        <f t="shared" si="82"/>
        <v>10000</v>
      </c>
      <c r="AL594" s="72">
        <f t="shared" si="82"/>
        <v>10000</v>
      </c>
      <c r="AM594" s="72">
        <f t="shared" si="82"/>
        <v>0</v>
      </c>
      <c r="AN594" s="72">
        <f t="shared" si="82"/>
        <v>0</v>
      </c>
      <c r="AO594" s="73">
        <f t="shared" si="82"/>
        <v>0</v>
      </c>
    </row>
    <row r="595" spans="1:41" s="57" customFormat="1" ht="13.5" customHeight="1">
      <c r="A595" s="58" t="s">
        <v>249</v>
      </c>
      <c r="B595" s="59">
        <v>12</v>
      </c>
      <c r="C595" s="59" t="s">
        <v>23</v>
      </c>
      <c r="D595" s="59" t="s">
        <v>24</v>
      </c>
      <c r="E595" s="59" t="s">
        <v>23</v>
      </c>
      <c r="F595" s="59" t="s">
        <v>24</v>
      </c>
      <c r="G595" s="60">
        <v>18000</v>
      </c>
      <c r="H595" s="60">
        <v>18000</v>
      </c>
      <c r="I595" s="60">
        <v>0</v>
      </c>
      <c r="J595" s="60">
        <v>0</v>
      </c>
      <c r="K595" s="61">
        <v>0</v>
      </c>
      <c r="L595" s="49"/>
      <c r="M595" s="50"/>
      <c r="N595" s="50"/>
      <c r="O595" s="50"/>
      <c r="P595" s="51"/>
      <c r="Q595" s="65">
        <f t="shared" si="87"/>
        <v>18000</v>
      </c>
      <c r="R595" s="60">
        <f t="shared" si="87"/>
        <v>18000</v>
      </c>
      <c r="S595" s="60">
        <f t="shared" si="87"/>
        <v>0</v>
      </c>
      <c r="T595" s="60">
        <f t="shared" si="87"/>
        <v>0</v>
      </c>
      <c r="U595" s="61">
        <f t="shared" si="87"/>
        <v>0</v>
      </c>
      <c r="V595" s="65">
        <f t="shared" si="89"/>
        <v>-9943.5</v>
      </c>
      <c r="W595" s="60">
        <f t="shared" si="89"/>
        <v>-9943.5</v>
      </c>
      <c r="X595" s="60">
        <f t="shared" si="89"/>
        <v>0</v>
      </c>
      <c r="Y595" s="60">
        <f t="shared" si="89"/>
        <v>0</v>
      </c>
      <c r="Z595" s="61">
        <f t="shared" si="89"/>
        <v>0</v>
      </c>
      <c r="AA595" s="65">
        <v>8056.5</v>
      </c>
      <c r="AB595" s="60">
        <v>8056.5</v>
      </c>
      <c r="AC595" s="60">
        <v>0</v>
      </c>
      <c r="AD595" s="60">
        <v>0</v>
      </c>
      <c r="AE595" s="97">
        <v>0</v>
      </c>
      <c r="AF595" s="65"/>
      <c r="AG595" s="60"/>
      <c r="AH595" s="60"/>
      <c r="AI595" s="60"/>
      <c r="AJ595" s="61"/>
      <c r="AK595" s="65">
        <f t="shared" si="82"/>
        <v>8056.5</v>
      </c>
      <c r="AL595" s="60">
        <f t="shared" si="82"/>
        <v>8056.5</v>
      </c>
      <c r="AM595" s="60">
        <f t="shared" si="82"/>
        <v>0</v>
      </c>
      <c r="AN595" s="60">
        <f t="shared" si="82"/>
        <v>0</v>
      </c>
      <c r="AO595" s="61">
        <f t="shared" si="82"/>
        <v>0</v>
      </c>
    </row>
    <row r="596" spans="1:41" ht="13.5" customHeight="1">
      <c r="A596" s="70" t="s">
        <v>29</v>
      </c>
      <c r="B596" s="71">
        <v>12</v>
      </c>
      <c r="C596" s="71" t="s">
        <v>23</v>
      </c>
      <c r="D596" s="71" t="s">
        <v>24</v>
      </c>
      <c r="E596" s="71" t="s">
        <v>23</v>
      </c>
      <c r="F596" s="71">
        <v>200</v>
      </c>
      <c r="G596" s="72">
        <v>18000</v>
      </c>
      <c r="H596" s="72">
        <v>18000</v>
      </c>
      <c r="I596" s="72">
        <v>0</v>
      </c>
      <c r="J596" s="72">
        <v>0</v>
      </c>
      <c r="K596" s="73">
        <v>0</v>
      </c>
      <c r="L596" s="62"/>
      <c r="M596" s="63"/>
      <c r="N596" s="63"/>
      <c r="O596" s="63"/>
      <c r="P596" s="64"/>
      <c r="Q596" s="77">
        <f t="shared" si="87"/>
        <v>18000</v>
      </c>
      <c r="R596" s="72">
        <f t="shared" si="87"/>
        <v>18000</v>
      </c>
      <c r="S596" s="72">
        <f t="shared" si="87"/>
        <v>0</v>
      </c>
      <c r="T596" s="72">
        <f t="shared" si="87"/>
        <v>0</v>
      </c>
      <c r="U596" s="73">
        <f t="shared" si="87"/>
        <v>0</v>
      </c>
      <c r="V596" s="77">
        <f t="shared" si="89"/>
        <v>-9943.5</v>
      </c>
      <c r="W596" s="72">
        <f t="shared" si="89"/>
        <v>-9943.5</v>
      </c>
      <c r="X596" s="72">
        <f t="shared" si="89"/>
        <v>0</v>
      </c>
      <c r="Y596" s="72">
        <f t="shared" si="89"/>
        <v>0</v>
      </c>
      <c r="Z596" s="73">
        <f t="shared" si="89"/>
        <v>0</v>
      </c>
      <c r="AA596" s="77">
        <v>8056.5</v>
      </c>
      <c r="AB596" s="72">
        <v>8056.5</v>
      </c>
      <c r="AC596" s="72">
        <v>0</v>
      </c>
      <c r="AD596" s="72">
        <v>0</v>
      </c>
      <c r="AE596" s="102">
        <v>0</v>
      </c>
      <c r="AF596" s="77"/>
      <c r="AG596" s="72"/>
      <c r="AH596" s="72"/>
      <c r="AI596" s="72"/>
      <c r="AJ596" s="73"/>
      <c r="AK596" s="77">
        <f t="shared" si="82"/>
        <v>8056.5</v>
      </c>
      <c r="AL596" s="72">
        <f t="shared" si="82"/>
        <v>8056.5</v>
      </c>
      <c r="AM596" s="72">
        <f t="shared" si="82"/>
        <v>0</v>
      </c>
      <c r="AN596" s="72">
        <f t="shared" si="82"/>
        <v>0</v>
      </c>
      <c r="AO596" s="73">
        <f t="shared" si="82"/>
        <v>0</v>
      </c>
    </row>
    <row r="597" spans="1:41" s="57" customFormat="1" ht="13.5" customHeight="1">
      <c r="A597" s="58" t="s">
        <v>232</v>
      </c>
      <c r="B597" s="59">
        <v>12</v>
      </c>
      <c r="C597" s="59">
        <v>1</v>
      </c>
      <c r="D597" s="59" t="s">
        <v>24</v>
      </c>
      <c r="E597" s="59" t="s">
        <v>23</v>
      </c>
      <c r="F597" s="59" t="s">
        <v>24</v>
      </c>
      <c r="G597" s="60">
        <v>18000</v>
      </c>
      <c r="H597" s="60">
        <v>18000</v>
      </c>
      <c r="I597" s="60">
        <v>0</v>
      </c>
      <c r="J597" s="60">
        <v>0</v>
      </c>
      <c r="K597" s="61">
        <v>0</v>
      </c>
      <c r="L597" s="49"/>
      <c r="M597" s="50"/>
      <c r="N597" s="50"/>
      <c r="O597" s="50"/>
      <c r="P597" s="51"/>
      <c r="Q597" s="65">
        <f t="shared" si="87"/>
        <v>18000</v>
      </c>
      <c r="R597" s="60">
        <f t="shared" si="87"/>
        <v>18000</v>
      </c>
      <c r="S597" s="60">
        <f t="shared" si="87"/>
        <v>0</v>
      </c>
      <c r="T597" s="60">
        <f t="shared" si="87"/>
        <v>0</v>
      </c>
      <c r="U597" s="61">
        <f t="shared" si="87"/>
        <v>0</v>
      </c>
      <c r="V597" s="65">
        <f t="shared" si="89"/>
        <v>-9943.5</v>
      </c>
      <c r="W597" s="60">
        <f t="shared" si="89"/>
        <v>-9943.5</v>
      </c>
      <c r="X597" s="60">
        <f t="shared" si="89"/>
        <v>0</v>
      </c>
      <c r="Y597" s="60">
        <f t="shared" si="89"/>
        <v>0</v>
      </c>
      <c r="Z597" s="61">
        <f t="shared" si="89"/>
        <v>0</v>
      </c>
      <c r="AA597" s="65">
        <v>8056.5</v>
      </c>
      <c r="AB597" s="60">
        <v>8056.5</v>
      </c>
      <c r="AC597" s="60">
        <v>0</v>
      </c>
      <c r="AD597" s="60">
        <v>0</v>
      </c>
      <c r="AE597" s="97">
        <v>0</v>
      </c>
      <c r="AF597" s="65"/>
      <c r="AG597" s="60"/>
      <c r="AH597" s="60"/>
      <c r="AI597" s="60"/>
      <c r="AJ597" s="61"/>
      <c r="AK597" s="65">
        <f t="shared" si="82"/>
        <v>8056.5</v>
      </c>
      <c r="AL597" s="60">
        <f t="shared" si="82"/>
        <v>8056.5</v>
      </c>
      <c r="AM597" s="60">
        <f t="shared" si="82"/>
        <v>0</v>
      </c>
      <c r="AN597" s="60">
        <f t="shared" si="82"/>
        <v>0</v>
      </c>
      <c r="AO597" s="61">
        <f t="shared" si="82"/>
        <v>0</v>
      </c>
    </row>
    <row r="598" spans="1:41" ht="13.5" customHeight="1">
      <c r="A598" s="70" t="s">
        <v>232</v>
      </c>
      <c r="B598" s="71">
        <v>12</v>
      </c>
      <c r="C598" s="71">
        <v>1</v>
      </c>
      <c r="D598" s="71">
        <v>70</v>
      </c>
      <c r="E598" s="71" t="s">
        <v>23</v>
      </c>
      <c r="F598" s="71" t="s">
        <v>24</v>
      </c>
      <c r="G598" s="72">
        <v>18000</v>
      </c>
      <c r="H598" s="72">
        <v>18000</v>
      </c>
      <c r="I598" s="72">
        <v>0</v>
      </c>
      <c r="J598" s="72">
        <v>0</v>
      </c>
      <c r="K598" s="73">
        <v>0</v>
      </c>
      <c r="L598" s="62"/>
      <c r="M598" s="63"/>
      <c r="N598" s="63"/>
      <c r="O598" s="63"/>
      <c r="P598" s="64"/>
      <c r="Q598" s="77">
        <f t="shared" si="87"/>
        <v>18000</v>
      </c>
      <c r="R598" s="72">
        <f t="shared" si="87"/>
        <v>18000</v>
      </c>
      <c r="S598" s="72">
        <f t="shared" si="87"/>
        <v>0</v>
      </c>
      <c r="T598" s="72">
        <f t="shared" si="87"/>
        <v>0</v>
      </c>
      <c r="U598" s="73">
        <f t="shared" si="87"/>
        <v>0</v>
      </c>
      <c r="V598" s="77">
        <f t="shared" si="89"/>
        <v>-9943.5</v>
      </c>
      <c r="W598" s="72">
        <f t="shared" si="89"/>
        <v>-9943.5</v>
      </c>
      <c r="X598" s="72">
        <f t="shared" si="89"/>
        <v>0</v>
      </c>
      <c r="Y598" s="72">
        <f t="shared" si="89"/>
        <v>0</v>
      </c>
      <c r="Z598" s="73">
        <f t="shared" si="89"/>
        <v>0</v>
      </c>
      <c r="AA598" s="77">
        <v>8056.5</v>
      </c>
      <c r="AB598" s="72">
        <v>8056.5</v>
      </c>
      <c r="AC598" s="72">
        <v>0</v>
      </c>
      <c r="AD598" s="72">
        <v>0</v>
      </c>
      <c r="AE598" s="102">
        <v>0</v>
      </c>
      <c r="AF598" s="77"/>
      <c r="AG598" s="72"/>
      <c r="AH598" s="72"/>
      <c r="AI598" s="72"/>
      <c r="AJ598" s="73"/>
      <c r="AK598" s="77">
        <f t="shared" si="82"/>
        <v>8056.5</v>
      </c>
      <c r="AL598" s="72">
        <f t="shared" si="82"/>
        <v>8056.5</v>
      </c>
      <c r="AM598" s="72">
        <f t="shared" si="82"/>
        <v>0</v>
      </c>
      <c r="AN598" s="72">
        <f t="shared" si="82"/>
        <v>0</v>
      </c>
      <c r="AO598" s="73">
        <f t="shared" si="82"/>
        <v>0</v>
      </c>
    </row>
    <row r="599" spans="1:41" ht="51">
      <c r="A599" s="70" t="s">
        <v>250</v>
      </c>
      <c r="B599" s="71">
        <v>12</v>
      </c>
      <c r="C599" s="71">
        <v>1</v>
      </c>
      <c r="D599" s="71">
        <v>70</v>
      </c>
      <c r="E599" s="71">
        <v>2</v>
      </c>
      <c r="F599" s="71" t="s">
        <v>24</v>
      </c>
      <c r="G599" s="72">
        <v>18000</v>
      </c>
      <c r="H599" s="72">
        <v>18000</v>
      </c>
      <c r="I599" s="72">
        <v>0</v>
      </c>
      <c r="J599" s="72">
        <v>0</v>
      </c>
      <c r="K599" s="73">
        <v>0</v>
      </c>
      <c r="L599" s="62"/>
      <c r="M599" s="63"/>
      <c r="N599" s="63"/>
      <c r="O599" s="63"/>
      <c r="P599" s="64"/>
      <c r="Q599" s="77">
        <f t="shared" si="87"/>
        <v>18000</v>
      </c>
      <c r="R599" s="72">
        <f t="shared" si="87"/>
        <v>18000</v>
      </c>
      <c r="S599" s="72">
        <f t="shared" si="87"/>
        <v>0</v>
      </c>
      <c r="T599" s="72">
        <f t="shared" si="87"/>
        <v>0</v>
      </c>
      <c r="U599" s="73">
        <f t="shared" si="87"/>
        <v>0</v>
      </c>
      <c r="V599" s="77">
        <f t="shared" si="89"/>
        <v>-9943.5</v>
      </c>
      <c r="W599" s="72">
        <f t="shared" si="89"/>
        <v>-9943.5</v>
      </c>
      <c r="X599" s="72">
        <f t="shared" si="89"/>
        <v>0</v>
      </c>
      <c r="Y599" s="72">
        <f t="shared" si="89"/>
        <v>0</v>
      </c>
      <c r="Z599" s="73">
        <f t="shared" si="89"/>
        <v>0</v>
      </c>
      <c r="AA599" s="77">
        <v>8056.5</v>
      </c>
      <c r="AB599" s="72">
        <v>8056.5</v>
      </c>
      <c r="AC599" s="72">
        <v>0</v>
      </c>
      <c r="AD599" s="72">
        <v>0</v>
      </c>
      <c r="AE599" s="102">
        <v>0</v>
      </c>
      <c r="AF599" s="77"/>
      <c r="AG599" s="72"/>
      <c r="AH599" s="72"/>
      <c r="AI599" s="72"/>
      <c r="AJ599" s="73"/>
      <c r="AK599" s="77">
        <f t="shared" si="82"/>
        <v>8056.5</v>
      </c>
      <c r="AL599" s="72">
        <f t="shared" si="82"/>
        <v>8056.5</v>
      </c>
      <c r="AM599" s="72">
        <f t="shared" si="82"/>
        <v>0</v>
      </c>
      <c r="AN599" s="72">
        <f t="shared" si="82"/>
        <v>0</v>
      </c>
      <c r="AO599" s="73">
        <f t="shared" si="82"/>
        <v>0</v>
      </c>
    </row>
    <row r="600" spans="1:41" s="57" customFormat="1" ht="13.5" customHeight="1">
      <c r="A600" s="58" t="s">
        <v>148</v>
      </c>
      <c r="B600" s="59">
        <v>13</v>
      </c>
      <c r="C600" s="59" t="s">
        <v>23</v>
      </c>
      <c r="D600" s="59" t="s">
        <v>24</v>
      </c>
      <c r="E600" s="59" t="s">
        <v>23</v>
      </c>
      <c r="F600" s="59" t="s">
        <v>24</v>
      </c>
      <c r="G600" s="60">
        <v>31826.2</v>
      </c>
      <c r="H600" s="60">
        <v>31826.2</v>
      </c>
      <c r="I600" s="60">
        <v>0</v>
      </c>
      <c r="J600" s="60">
        <v>0</v>
      </c>
      <c r="K600" s="61">
        <v>0</v>
      </c>
      <c r="L600" s="49"/>
      <c r="M600" s="50"/>
      <c r="N600" s="50"/>
      <c r="O600" s="50"/>
      <c r="P600" s="51"/>
      <c r="Q600" s="65">
        <f t="shared" si="87"/>
        <v>31826.2</v>
      </c>
      <c r="R600" s="60">
        <f t="shared" si="87"/>
        <v>31826.2</v>
      </c>
      <c r="S600" s="60">
        <f t="shared" si="87"/>
        <v>0</v>
      </c>
      <c r="T600" s="60">
        <f t="shared" si="87"/>
        <v>0</v>
      </c>
      <c r="U600" s="61">
        <f t="shared" si="87"/>
        <v>0</v>
      </c>
      <c r="V600" s="65">
        <f t="shared" si="89"/>
        <v>2019.9999999999964</v>
      </c>
      <c r="W600" s="60">
        <f t="shared" si="89"/>
        <v>2019.9999999999964</v>
      </c>
      <c r="X600" s="60">
        <f t="shared" si="89"/>
        <v>0</v>
      </c>
      <c r="Y600" s="60">
        <f t="shared" si="89"/>
        <v>0</v>
      </c>
      <c r="Z600" s="61">
        <f t="shared" si="89"/>
        <v>0</v>
      </c>
      <c r="AA600" s="65">
        <v>33846.199999999997</v>
      </c>
      <c r="AB600" s="60">
        <v>33846.199999999997</v>
      </c>
      <c r="AC600" s="60">
        <v>0</v>
      </c>
      <c r="AD600" s="60">
        <v>0</v>
      </c>
      <c r="AE600" s="97">
        <v>0</v>
      </c>
      <c r="AF600" s="65"/>
      <c r="AG600" s="60"/>
      <c r="AH600" s="60"/>
      <c r="AI600" s="60"/>
      <c r="AJ600" s="61"/>
      <c r="AK600" s="65">
        <f t="shared" si="82"/>
        <v>33846.199999999997</v>
      </c>
      <c r="AL600" s="60">
        <f t="shared" si="82"/>
        <v>33846.199999999997</v>
      </c>
      <c r="AM600" s="60">
        <f t="shared" si="82"/>
        <v>0</v>
      </c>
      <c r="AN600" s="60">
        <f t="shared" si="82"/>
        <v>0</v>
      </c>
      <c r="AO600" s="61">
        <f t="shared" si="82"/>
        <v>0</v>
      </c>
    </row>
    <row r="601" spans="1:41" ht="13.5" customHeight="1">
      <c r="A601" s="70" t="s">
        <v>26</v>
      </c>
      <c r="B601" s="71">
        <v>13</v>
      </c>
      <c r="C601" s="71" t="s">
        <v>23</v>
      </c>
      <c r="D601" s="71" t="s">
        <v>24</v>
      </c>
      <c r="E601" s="71" t="s">
        <v>23</v>
      </c>
      <c r="F601" s="71">
        <v>100</v>
      </c>
      <c r="G601" s="72">
        <v>17776.2</v>
      </c>
      <c r="H601" s="72">
        <v>17776.2</v>
      </c>
      <c r="I601" s="72">
        <v>0</v>
      </c>
      <c r="J601" s="72">
        <v>0</v>
      </c>
      <c r="K601" s="73">
        <v>0</v>
      </c>
      <c r="L601" s="62"/>
      <c r="M601" s="63"/>
      <c r="N601" s="63"/>
      <c r="O601" s="63"/>
      <c r="P601" s="64"/>
      <c r="Q601" s="77">
        <f t="shared" si="87"/>
        <v>17776.2</v>
      </c>
      <c r="R601" s="72">
        <f t="shared" si="87"/>
        <v>17776.2</v>
      </c>
      <c r="S601" s="72">
        <f t="shared" si="87"/>
        <v>0</v>
      </c>
      <c r="T601" s="72">
        <f t="shared" si="87"/>
        <v>0</v>
      </c>
      <c r="U601" s="73">
        <f t="shared" si="87"/>
        <v>0</v>
      </c>
      <c r="V601" s="77">
        <f t="shared" si="89"/>
        <v>-30</v>
      </c>
      <c r="W601" s="72">
        <f t="shared" si="89"/>
        <v>-30</v>
      </c>
      <c r="X601" s="72">
        <f t="shared" si="89"/>
        <v>0</v>
      </c>
      <c r="Y601" s="72">
        <f t="shared" si="89"/>
        <v>0</v>
      </c>
      <c r="Z601" s="73">
        <f t="shared" si="89"/>
        <v>0</v>
      </c>
      <c r="AA601" s="77">
        <v>17746.2</v>
      </c>
      <c r="AB601" s="72">
        <v>17746.2</v>
      </c>
      <c r="AC601" s="72">
        <v>0</v>
      </c>
      <c r="AD601" s="72">
        <v>0</v>
      </c>
      <c r="AE601" s="102">
        <v>0</v>
      </c>
      <c r="AF601" s="77"/>
      <c r="AG601" s="72"/>
      <c r="AH601" s="72"/>
      <c r="AI601" s="72"/>
      <c r="AJ601" s="73"/>
      <c r="AK601" s="77">
        <f t="shared" si="82"/>
        <v>17746.2</v>
      </c>
      <c r="AL601" s="72">
        <f t="shared" si="82"/>
        <v>17746.2</v>
      </c>
      <c r="AM601" s="72">
        <f t="shared" si="82"/>
        <v>0</v>
      </c>
      <c r="AN601" s="72">
        <f t="shared" si="82"/>
        <v>0</v>
      </c>
      <c r="AO601" s="73">
        <f t="shared" si="82"/>
        <v>0</v>
      </c>
    </row>
    <row r="602" spans="1:41" ht="13.5" customHeight="1">
      <c r="A602" s="83" t="s">
        <v>27</v>
      </c>
      <c r="B602" s="84">
        <v>13</v>
      </c>
      <c r="C602" s="84" t="s">
        <v>23</v>
      </c>
      <c r="D602" s="84" t="s">
        <v>24</v>
      </c>
      <c r="E602" s="84" t="s">
        <v>23</v>
      </c>
      <c r="F602" s="85" t="s">
        <v>28</v>
      </c>
      <c r="G602" s="86">
        <v>12107.9</v>
      </c>
      <c r="H602" s="86">
        <v>12107.9</v>
      </c>
      <c r="I602" s="86">
        <v>0</v>
      </c>
      <c r="J602" s="86">
        <v>0</v>
      </c>
      <c r="K602" s="87">
        <v>0</v>
      </c>
      <c r="L602" s="62"/>
      <c r="M602" s="63"/>
      <c r="N602" s="63"/>
      <c r="O602" s="63"/>
      <c r="P602" s="64"/>
      <c r="Q602" s="88">
        <f t="shared" si="87"/>
        <v>12107.9</v>
      </c>
      <c r="R602" s="86">
        <f t="shared" si="87"/>
        <v>12107.9</v>
      </c>
      <c r="S602" s="86">
        <f t="shared" si="87"/>
        <v>0</v>
      </c>
      <c r="T602" s="86">
        <f t="shared" si="87"/>
        <v>0</v>
      </c>
      <c r="U602" s="87">
        <f t="shared" si="87"/>
        <v>0</v>
      </c>
      <c r="V602" s="88">
        <f t="shared" si="89"/>
        <v>0</v>
      </c>
      <c r="W602" s="86">
        <f t="shared" si="89"/>
        <v>0</v>
      </c>
      <c r="X602" s="86">
        <f t="shared" si="89"/>
        <v>0</v>
      </c>
      <c r="Y602" s="86">
        <f t="shared" si="89"/>
        <v>0</v>
      </c>
      <c r="Z602" s="87">
        <f t="shared" si="89"/>
        <v>0</v>
      </c>
      <c r="AA602" s="88">
        <v>12107.9</v>
      </c>
      <c r="AB602" s="86">
        <v>12107.9</v>
      </c>
      <c r="AC602" s="86">
        <v>0</v>
      </c>
      <c r="AD602" s="86">
        <v>0</v>
      </c>
      <c r="AE602" s="103">
        <v>0</v>
      </c>
      <c r="AF602" s="88"/>
      <c r="AG602" s="86"/>
      <c r="AH602" s="86"/>
      <c r="AI602" s="86"/>
      <c r="AJ602" s="87"/>
      <c r="AK602" s="88">
        <f t="shared" si="82"/>
        <v>12107.9</v>
      </c>
      <c r="AL602" s="86">
        <f t="shared" si="82"/>
        <v>12107.9</v>
      </c>
      <c r="AM602" s="86">
        <f t="shared" si="82"/>
        <v>0</v>
      </c>
      <c r="AN602" s="86">
        <f t="shared" si="82"/>
        <v>0</v>
      </c>
      <c r="AO602" s="87">
        <f t="shared" si="82"/>
        <v>0</v>
      </c>
    </row>
    <row r="603" spans="1:41" ht="13.5" customHeight="1">
      <c r="A603" s="70" t="s">
        <v>29</v>
      </c>
      <c r="B603" s="71">
        <v>13</v>
      </c>
      <c r="C603" s="71" t="s">
        <v>23</v>
      </c>
      <c r="D603" s="71" t="s">
        <v>24</v>
      </c>
      <c r="E603" s="71" t="s">
        <v>23</v>
      </c>
      <c r="F603" s="71">
        <v>200</v>
      </c>
      <c r="G603" s="72">
        <v>14050</v>
      </c>
      <c r="H603" s="72">
        <v>14050</v>
      </c>
      <c r="I603" s="72">
        <v>0</v>
      </c>
      <c r="J603" s="72">
        <v>0</v>
      </c>
      <c r="K603" s="73">
        <v>0</v>
      </c>
      <c r="L603" s="62"/>
      <c r="M603" s="63"/>
      <c r="N603" s="63"/>
      <c r="O603" s="63"/>
      <c r="P603" s="64"/>
      <c r="Q603" s="77">
        <f t="shared" si="87"/>
        <v>14050</v>
      </c>
      <c r="R603" s="72">
        <f t="shared" si="87"/>
        <v>14050</v>
      </c>
      <c r="S603" s="72">
        <f t="shared" si="87"/>
        <v>0</v>
      </c>
      <c r="T603" s="72">
        <f t="shared" si="87"/>
        <v>0</v>
      </c>
      <c r="U603" s="73">
        <f t="shared" si="87"/>
        <v>0</v>
      </c>
      <c r="V603" s="77">
        <f t="shared" si="89"/>
        <v>2050</v>
      </c>
      <c r="W603" s="72">
        <f t="shared" si="89"/>
        <v>2050</v>
      </c>
      <c r="X603" s="72">
        <f t="shared" si="89"/>
        <v>0</v>
      </c>
      <c r="Y603" s="72">
        <f t="shared" si="89"/>
        <v>0</v>
      </c>
      <c r="Z603" s="73">
        <f t="shared" si="89"/>
        <v>0</v>
      </c>
      <c r="AA603" s="77">
        <v>16100</v>
      </c>
      <c r="AB603" s="72">
        <v>16100</v>
      </c>
      <c r="AC603" s="72">
        <v>0</v>
      </c>
      <c r="AD603" s="72">
        <v>0</v>
      </c>
      <c r="AE603" s="102">
        <v>0</v>
      </c>
      <c r="AF603" s="77"/>
      <c r="AG603" s="72"/>
      <c r="AH603" s="72"/>
      <c r="AI603" s="72"/>
      <c r="AJ603" s="73"/>
      <c r="AK603" s="77">
        <f t="shared" si="82"/>
        <v>16100</v>
      </c>
      <c r="AL603" s="72">
        <f t="shared" si="82"/>
        <v>16100</v>
      </c>
      <c r="AM603" s="72">
        <f t="shared" si="82"/>
        <v>0</v>
      </c>
      <c r="AN603" s="72">
        <f t="shared" si="82"/>
        <v>0</v>
      </c>
      <c r="AO603" s="73">
        <f t="shared" si="82"/>
        <v>0</v>
      </c>
    </row>
    <row r="604" spans="1:41" s="57" customFormat="1" ht="38.25">
      <c r="A604" s="58" t="s">
        <v>251</v>
      </c>
      <c r="B604" s="59">
        <v>13</v>
      </c>
      <c r="C604" s="59">
        <v>5</v>
      </c>
      <c r="D604" s="59" t="s">
        <v>24</v>
      </c>
      <c r="E604" s="59" t="s">
        <v>23</v>
      </c>
      <c r="F604" s="59" t="s">
        <v>24</v>
      </c>
      <c r="G604" s="60">
        <v>22988.799999999999</v>
      </c>
      <c r="H604" s="60">
        <v>22988.799999999999</v>
      </c>
      <c r="I604" s="60">
        <v>0</v>
      </c>
      <c r="J604" s="60">
        <v>0</v>
      </c>
      <c r="K604" s="61">
        <v>0</v>
      </c>
      <c r="L604" s="49"/>
      <c r="M604" s="50"/>
      <c r="N604" s="50"/>
      <c r="O604" s="50"/>
      <c r="P604" s="51"/>
      <c r="Q604" s="65">
        <f t="shared" si="87"/>
        <v>22988.799999999999</v>
      </c>
      <c r="R604" s="60">
        <f t="shared" si="87"/>
        <v>22988.799999999999</v>
      </c>
      <c r="S604" s="60">
        <f t="shared" si="87"/>
        <v>0</v>
      </c>
      <c r="T604" s="60">
        <f t="shared" si="87"/>
        <v>0</v>
      </c>
      <c r="U604" s="61">
        <f t="shared" si="87"/>
        <v>0</v>
      </c>
      <c r="V604" s="65">
        <f t="shared" si="89"/>
        <v>2020</v>
      </c>
      <c r="W604" s="60">
        <f t="shared" si="89"/>
        <v>2020</v>
      </c>
      <c r="X604" s="60">
        <f t="shared" si="89"/>
        <v>0</v>
      </c>
      <c r="Y604" s="60">
        <f t="shared" si="89"/>
        <v>0</v>
      </c>
      <c r="Z604" s="61">
        <f t="shared" si="89"/>
        <v>0</v>
      </c>
      <c r="AA604" s="65">
        <v>25008.799999999999</v>
      </c>
      <c r="AB604" s="60">
        <v>25008.799999999999</v>
      </c>
      <c r="AC604" s="60">
        <v>0</v>
      </c>
      <c r="AD604" s="60">
        <v>0</v>
      </c>
      <c r="AE604" s="97">
        <v>0</v>
      </c>
      <c r="AF604" s="65"/>
      <c r="AG604" s="60"/>
      <c r="AH604" s="60"/>
      <c r="AI604" s="60"/>
      <c r="AJ604" s="61"/>
      <c r="AK604" s="65">
        <f t="shared" si="82"/>
        <v>25008.799999999999</v>
      </c>
      <c r="AL604" s="60">
        <f t="shared" si="82"/>
        <v>25008.799999999999</v>
      </c>
      <c r="AM604" s="60">
        <f t="shared" si="82"/>
        <v>0</v>
      </c>
      <c r="AN604" s="60">
        <f t="shared" si="82"/>
        <v>0</v>
      </c>
      <c r="AO604" s="61">
        <f t="shared" si="82"/>
        <v>0</v>
      </c>
    </row>
    <row r="605" spans="1:41" ht="13.5" customHeight="1">
      <c r="A605" s="70" t="s">
        <v>252</v>
      </c>
      <c r="B605" s="71">
        <v>13</v>
      </c>
      <c r="C605" s="71">
        <v>5</v>
      </c>
      <c r="D605" s="71">
        <v>61</v>
      </c>
      <c r="E605" s="71" t="s">
        <v>23</v>
      </c>
      <c r="F605" s="71" t="s">
        <v>24</v>
      </c>
      <c r="G605" s="72">
        <v>22988.799999999999</v>
      </c>
      <c r="H605" s="72">
        <v>22988.799999999999</v>
      </c>
      <c r="I605" s="72">
        <v>0</v>
      </c>
      <c r="J605" s="72">
        <v>0</v>
      </c>
      <c r="K605" s="73">
        <v>0</v>
      </c>
      <c r="L605" s="62"/>
      <c r="M605" s="63"/>
      <c r="N605" s="63"/>
      <c r="O605" s="63"/>
      <c r="P605" s="64"/>
      <c r="Q605" s="77">
        <f t="shared" si="87"/>
        <v>22988.799999999999</v>
      </c>
      <c r="R605" s="72">
        <f t="shared" si="87"/>
        <v>22988.799999999999</v>
      </c>
      <c r="S605" s="72">
        <f t="shared" si="87"/>
        <v>0</v>
      </c>
      <c r="T605" s="72">
        <f t="shared" si="87"/>
        <v>0</v>
      </c>
      <c r="U605" s="73">
        <f t="shared" si="87"/>
        <v>0</v>
      </c>
      <c r="V605" s="77">
        <f t="shared" si="89"/>
        <v>2020</v>
      </c>
      <c r="W605" s="72">
        <f t="shared" si="89"/>
        <v>2020</v>
      </c>
      <c r="X605" s="72">
        <f t="shared" si="89"/>
        <v>0</v>
      </c>
      <c r="Y605" s="72">
        <f t="shared" si="89"/>
        <v>0</v>
      </c>
      <c r="Z605" s="73">
        <f t="shared" si="89"/>
        <v>0</v>
      </c>
      <c r="AA605" s="77">
        <v>25008.799999999999</v>
      </c>
      <c r="AB605" s="72">
        <v>25008.799999999999</v>
      </c>
      <c r="AC605" s="72">
        <v>0</v>
      </c>
      <c r="AD605" s="72">
        <v>0</v>
      </c>
      <c r="AE605" s="102">
        <v>0</v>
      </c>
      <c r="AF605" s="77"/>
      <c r="AG605" s="72"/>
      <c r="AH605" s="72"/>
      <c r="AI605" s="72"/>
      <c r="AJ605" s="73"/>
      <c r="AK605" s="77">
        <f t="shared" si="82"/>
        <v>25008.799999999999</v>
      </c>
      <c r="AL605" s="72">
        <f t="shared" si="82"/>
        <v>25008.799999999999</v>
      </c>
      <c r="AM605" s="72">
        <f t="shared" si="82"/>
        <v>0</v>
      </c>
      <c r="AN605" s="72">
        <f t="shared" si="82"/>
        <v>0</v>
      </c>
      <c r="AO605" s="73">
        <f t="shared" si="82"/>
        <v>0</v>
      </c>
    </row>
    <row r="606" spans="1:41" ht="13.5" customHeight="1">
      <c r="A606" s="70" t="s">
        <v>253</v>
      </c>
      <c r="B606" s="71">
        <v>13</v>
      </c>
      <c r="C606" s="71">
        <v>5</v>
      </c>
      <c r="D606" s="71">
        <v>61</v>
      </c>
      <c r="E606" s="71">
        <v>3</v>
      </c>
      <c r="F606" s="71" t="s">
        <v>24</v>
      </c>
      <c r="G606" s="72">
        <v>6728.9</v>
      </c>
      <c r="H606" s="72">
        <v>6728.9</v>
      </c>
      <c r="I606" s="72">
        <v>0</v>
      </c>
      <c r="J606" s="72">
        <v>0</v>
      </c>
      <c r="K606" s="73">
        <v>0</v>
      </c>
      <c r="L606" s="62"/>
      <c r="M606" s="63"/>
      <c r="N606" s="63"/>
      <c r="O606" s="63"/>
      <c r="P606" s="64"/>
      <c r="Q606" s="77">
        <f t="shared" si="87"/>
        <v>6728.9</v>
      </c>
      <c r="R606" s="72">
        <f t="shared" si="87"/>
        <v>6728.9</v>
      </c>
      <c r="S606" s="72">
        <f t="shared" si="87"/>
        <v>0</v>
      </c>
      <c r="T606" s="72">
        <f t="shared" si="87"/>
        <v>0</v>
      </c>
      <c r="U606" s="73">
        <f t="shared" si="87"/>
        <v>0</v>
      </c>
      <c r="V606" s="77">
        <f t="shared" si="89"/>
        <v>65</v>
      </c>
      <c r="W606" s="72">
        <f t="shared" si="89"/>
        <v>65</v>
      </c>
      <c r="X606" s="72">
        <f t="shared" si="89"/>
        <v>0</v>
      </c>
      <c r="Y606" s="72">
        <f t="shared" si="89"/>
        <v>0</v>
      </c>
      <c r="Z606" s="73">
        <f t="shared" si="89"/>
        <v>0</v>
      </c>
      <c r="AA606" s="77">
        <v>6793.9</v>
      </c>
      <c r="AB606" s="72">
        <v>6793.9</v>
      </c>
      <c r="AC606" s="72">
        <v>0</v>
      </c>
      <c r="AD606" s="72">
        <v>0</v>
      </c>
      <c r="AE606" s="102">
        <v>0</v>
      </c>
      <c r="AF606" s="77"/>
      <c r="AG606" s="72"/>
      <c r="AH606" s="72"/>
      <c r="AI606" s="72"/>
      <c r="AJ606" s="73"/>
      <c r="AK606" s="77">
        <f t="shared" si="82"/>
        <v>6793.9</v>
      </c>
      <c r="AL606" s="72">
        <f t="shared" si="82"/>
        <v>6793.9</v>
      </c>
      <c r="AM606" s="72">
        <f t="shared" si="82"/>
        <v>0</v>
      </c>
      <c r="AN606" s="72">
        <f t="shared" si="82"/>
        <v>0</v>
      </c>
      <c r="AO606" s="73">
        <f t="shared" si="82"/>
        <v>0</v>
      </c>
    </row>
    <row r="607" spans="1:41" ht="13.5" customHeight="1">
      <c r="A607" s="70" t="s">
        <v>254</v>
      </c>
      <c r="B607" s="71">
        <v>13</v>
      </c>
      <c r="C607" s="71">
        <v>5</v>
      </c>
      <c r="D607" s="71">
        <v>61</v>
      </c>
      <c r="E607" s="71">
        <v>4</v>
      </c>
      <c r="F607" s="71" t="s">
        <v>24</v>
      </c>
      <c r="G607" s="72">
        <v>10259.9</v>
      </c>
      <c r="H607" s="72">
        <v>10259.9</v>
      </c>
      <c r="I607" s="72">
        <v>0</v>
      </c>
      <c r="J607" s="72">
        <v>0</v>
      </c>
      <c r="K607" s="73">
        <v>0</v>
      </c>
      <c r="L607" s="62"/>
      <c r="M607" s="63"/>
      <c r="N607" s="63"/>
      <c r="O607" s="63"/>
      <c r="P607" s="64"/>
      <c r="Q607" s="77">
        <f t="shared" si="87"/>
        <v>10259.9</v>
      </c>
      <c r="R607" s="72">
        <f t="shared" si="87"/>
        <v>10259.9</v>
      </c>
      <c r="S607" s="72">
        <f t="shared" si="87"/>
        <v>0</v>
      </c>
      <c r="T607" s="72">
        <f t="shared" si="87"/>
        <v>0</v>
      </c>
      <c r="U607" s="73">
        <f t="shared" si="87"/>
        <v>0</v>
      </c>
      <c r="V607" s="77">
        <f t="shared" si="89"/>
        <v>-65</v>
      </c>
      <c r="W607" s="72">
        <f t="shared" si="89"/>
        <v>-65</v>
      </c>
      <c r="X607" s="72">
        <f t="shared" si="89"/>
        <v>0</v>
      </c>
      <c r="Y607" s="72">
        <f t="shared" si="89"/>
        <v>0</v>
      </c>
      <c r="Z607" s="73">
        <f t="shared" si="89"/>
        <v>0</v>
      </c>
      <c r="AA607" s="77">
        <v>10194.9</v>
      </c>
      <c r="AB607" s="72">
        <v>10194.9</v>
      </c>
      <c r="AC607" s="72">
        <v>0</v>
      </c>
      <c r="AD607" s="72">
        <v>0</v>
      </c>
      <c r="AE607" s="102">
        <v>0</v>
      </c>
      <c r="AF607" s="77"/>
      <c r="AG607" s="72"/>
      <c r="AH607" s="72"/>
      <c r="AI607" s="72"/>
      <c r="AJ607" s="73"/>
      <c r="AK607" s="77">
        <f t="shared" si="82"/>
        <v>10194.9</v>
      </c>
      <c r="AL607" s="72">
        <f t="shared" si="82"/>
        <v>10194.9</v>
      </c>
      <c r="AM607" s="72">
        <f t="shared" si="82"/>
        <v>0</v>
      </c>
      <c r="AN607" s="72">
        <f t="shared" si="82"/>
        <v>0</v>
      </c>
      <c r="AO607" s="73">
        <f t="shared" si="82"/>
        <v>0</v>
      </c>
    </row>
    <row r="608" spans="1:41" ht="13.5" customHeight="1">
      <c r="A608" s="70" t="s">
        <v>255</v>
      </c>
      <c r="B608" s="71">
        <v>13</v>
      </c>
      <c r="C608" s="71">
        <v>5</v>
      </c>
      <c r="D608" s="71">
        <v>61</v>
      </c>
      <c r="E608" s="71">
        <v>5</v>
      </c>
      <c r="F608" s="71" t="s">
        <v>24</v>
      </c>
      <c r="G608" s="72">
        <v>6000</v>
      </c>
      <c r="H608" s="72">
        <v>6000</v>
      </c>
      <c r="I608" s="72">
        <v>0</v>
      </c>
      <c r="J608" s="72">
        <v>0</v>
      </c>
      <c r="K608" s="73">
        <v>0</v>
      </c>
      <c r="L608" s="62"/>
      <c r="M608" s="63"/>
      <c r="N608" s="63"/>
      <c r="O608" s="63"/>
      <c r="P608" s="64"/>
      <c r="Q608" s="77">
        <f t="shared" si="87"/>
        <v>6000</v>
      </c>
      <c r="R608" s="72">
        <f t="shared" si="87"/>
        <v>6000</v>
      </c>
      <c r="S608" s="72">
        <f t="shared" si="87"/>
        <v>0</v>
      </c>
      <c r="T608" s="72">
        <f t="shared" si="87"/>
        <v>0</v>
      </c>
      <c r="U608" s="73">
        <f t="shared" si="87"/>
        <v>0</v>
      </c>
      <c r="V608" s="77">
        <f t="shared" si="89"/>
        <v>2020</v>
      </c>
      <c r="W608" s="72">
        <f t="shared" si="89"/>
        <v>2020</v>
      </c>
      <c r="X608" s="72">
        <f t="shared" si="89"/>
        <v>0</v>
      </c>
      <c r="Y608" s="72">
        <f t="shared" si="89"/>
        <v>0</v>
      </c>
      <c r="Z608" s="73">
        <f t="shared" si="89"/>
        <v>0</v>
      </c>
      <c r="AA608" s="77">
        <v>8020</v>
      </c>
      <c r="AB608" s="72">
        <v>8020</v>
      </c>
      <c r="AC608" s="72">
        <v>0</v>
      </c>
      <c r="AD608" s="72">
        <v>0</v>
      </c>
      <c r="AE608" s="102">
        <v>0</v>
      </c>
      <c r="AF608" s="77"/>
      <c r="AG608" s="72"/>
      <c r="AH608" s="72"/>
      <c r="AI608" s="72"/>
      <c r="AJ608" s="73"/>
      <c r="AK608" s="77">
        <f t="shared" ref="AK608:AO658" si="92">AA608+AF608</f>
        <v>8020</v>
      </c>
      <c r="AL608" s="72">
        <f t="shared" si="92"/>
        <v>8020</v>
      </c>
      <c r="AM608" s="72">
        <f t="shared" si="92"/>
        <v>0</v>
      </c>
      <c r="AN608" s="72">
        <f t="shared" si="92"/>
        <v>0</v>
      </c>
      <c r="AO608" s="73">
        <f t="shared" si="92"/>
        <v>0</v>
      </c>
    </row>
    <row r="609" spans="1:41" s="57" customFormat="1">
      <c r="A609" s="58" t="s">
        <v>83</v>
      </c>
      <c r="B609" s="59">
        <v>13</v>
      </c>
      <c r="C609" s="59">
        <v>10</v>
      </c>
      <c r="D609" s="59" t="s">
        <v>24</v>
      </c>
      <c r="E609" s="59" t="s">
        <v>23</v>
      </c>
      <c r="F609" s="59" t="s">
        <v>24</v>
      </c>
      <c r="G609" s="60">
        <v>8837.4</v>
      </c>
      <c r="H609" s="60">
        <v>8837.4</v>
      </c>
      <c r="I609" s="60">
        <v>0</v>
      </c>
      <c r="J609" s="60">
        <v>0</v>
      </c>
      <c r="K609" s="61">
        <v>0</v>
      </c>
      <c r="L609" s="49"/>
      <c r="M609" s="50"/>
      <c r="N609" s="50"/>
      <c r="O609" s="50"/>
      <c r="P609" s="51"/>
      <c r="Q609" s="65">
        <f t="shared" si="87"/>
        <v>8837.4</v>
      </c>
      <c r="R609" s="60">
        <f t="shared" si="87"/>
        <v>8837.4</v>
      </c>
      <c r="S609" s="60">
        <f t="shared" si="87"/>
        <v>0</v>
      </c>
      <c r="T609" s="60">
        <f t="shared" si="87"/>
        <v>0</v>
      </c>
      <c r="U609" s="61">
        <f t="shared" si="87"/>
        <v>0</v>
      </c>
      <c r="V609" s="65">
        <f t="shared" si="89"/>
        <v>0</v>
      </c>
      <c r="W609" s="60">
        <f t="shared" si="89"/>
        <v>0</v>
      </c>
      <c r="X609" s="60">
        <f t="shared" si="89"/>
        <v>0</v>
      </c>
      <c r="Y609" s="60">
        <f t="shared" si="89"/>
        <v>0</v>
      </c>
      <c r="Z609" s="61">
        <f t="shared" si="89"/>
        <v>0</v>
      </c>
      <c r="AA609" s="65">
        <v>8837.4</v>
      </c>
      <c r="AB609" s="60">
        <v>8837.4</v>
      </c>
      <c r="AC609" s="60">
        <v>0</v>
      </c>
      <c r="AD609" s="60">
        <v>0</v>
      </c>
      <c r="AE609" s="97">
        <v>0</v>
      </c>
      <c r="AF609" s="65"/>
      <c r="AG609" s="60"/>
      <c r="AH609" s="60"/>
      <c r="AI609" s="60"/>
      <c r="AJ609" s="61"/>
      <c r="AK609" s="65">
        <f t="shared" si="92"/>
        <v>8837.4</v>
      </c>
      <c r="AL609" s="60">
        <f t="shared" si="92"/>
        <v>8837.4</v>
      </c>
      <c r="AM609" s="60">
        <f t="shared" si="92"/>
        <v>0</v>
      </c>
      <c r="AN609" s="60">
        <f t="shared" si="92"/>
        <v>0</v>
      </c>
      <c r="AO609" s="61">
        <f t="shared" si="92"/>
        <v>0</v>
      </c>
    </row>
    <row r="610" spans="1:41">
      <c r="A610" s="70" t="s">
        <v>252</v>
      </c>
      <c r="B610" s="71">
        <v>13</v>
      </c>
      <c r="C610" s="71">
        <v>10</v>
      </c>
      <c r="D610" s="71">
        <v>61</v>
      </c>
      <c r="E610" s="71" t="s">
        <v>23</v>
      </c>
      <c r="F610" s="71" t="s">
        <v>24</v>
      </c>
      <c r="G610" s="72">
        <v>8837.4</v>
      </c>
      <c r="H610" s="72">
        <v>8837.4</v>
      </c>
      <c r="I610" s="72">
        <v>0</v>
      </c>
      <c r="J610" s="72">
        <v>0</v>
      </c>
      <c r="K610" s="73">
        <v>0</v>
      </c>
      <c r="L610" s="62"/>
      <c r="M610" s="63"/>
      <c r="N610" s="63"/>
      <c r="O610" s="63"/>
      <c r="P610" s="64"/>
      <c r="Q610" s="77">
        <f t="shared" si="87"/>
        <v>8837.4</v>
      </c>
      <c r="R610" s="72">
        <f t="shared" si="87"/>
        <v>8837.4</v>
      </c>
      <c r="S610" s="72">
        <f t="shared" si="87"/>
        <v>0</v>
      </c>
      <c r="T610" s="72">
        <f t="shared" si="87"/>
        <v>0</v>
      </c>
      <c r="U610" s="73">
        <f t="shared" si="87"/>
        <v>0</v>
      </c>
      <c r="V610" s="77">
        <f t="shared" si="89"/>
        <v>0</v>
      </c>
      <c r="W610" s="72">
        <f t="shared" si="89"/>
        <v>0</v>
      </c>
      <c r="X610" s="72">
        <f t="shared" si="89"/>
        <v>0</v>
      </c>
      <c r="Y610" s="72">
        <f t="shared" si="89"/>
        <v>0</v>
      </c>
      <c r="Z610" s="73">
        <f t="shared" si="89"/>
        <v>0</v>
      </c>
      <c r="AA610" s="77">
        <v>8837.4</v>
      </c>
      <c r="AB610" s="72">
        <v>8837.4</v>
      </c>
      <c r="AC610" s="72">
        <v>0</v>
      </c>
      <c r="AD610" s="72">
        <v>0</v>
      </c>
      <c r="AE610" s="102">
        <v>0</v>
      </c>
      <c r="AF610" s="77"/>
      <c r="AG610" s="72"/>
      <c r="AH610" s="72"/>
      <c r="AI610" s="72"/>
      <c r="AJ610" s="73"/>
      <c r="AK610" s="77">
        <f t="shared" si="92"/>
        <v>8837.4</v>
      </c>
      <c r="AL610" s="72">
        <f t="shared" si="92"/>
        <v>8837.4</v>
      </c>
      <c r="AM610" s="72">
        <f t="shared" si="92"/>
        <v>0</v>
      </c>
      <c r="AN610" s="72">
        <f t="shared" si="92"/>
        <v>0</v>
      </c>
      <c r="AO610" s="73">
        <f t="shared" si="92"/>
        <v>0</v>
      </c>
    </row>
    <row r="611" spans="1:41" ht="25.5">
      <c r="A611" s="70" t="s">
        <v>256</v>
      </c>
      <c r="B611" s="71">
        <v>13</v>
      </c>
      <c r="C611" s="71">
        <v>10</v>
      </c>
      <c r="D611" s="71">
        <v>61</v>
      </c>
      <c r="E611" s="71">
        <v>1</v>
      </c>
      <c r="F611" s="71" t="s">
        <v>24</v>
      </c>
      <c r="G611" s="72">
        <v>8837.4</v>
      </c>
      <c r="H611" s="72">
        <v>8837.4</v>
      </c>
      <c r="I611" s="72">
        <v>0</v>
      </c>
      <c r="J611" s="72">
        <v>0</v>
      </c>
      <c r="K611" s="73">
        <v>0</v>
      </c>
      <c r="L611" s="62"/>
      <c r="M611" s="63"/>
      <c r="N611" s="63"/>
      <c r="O611" s="63"/>
      <c r="P611" s="64"/>
      <c r="Q611" s="77">
        <f t="shared" si="87"/>
        <v>8837.4</v>
      </c>
      <c r="R611" s="72">
        <f t="shared" si="87"/>
        <v>8837.4</v>
      </c>
      <c r="S611" s="72">
        <f t="shared" si="87"/>
        <v>0</v>
      </c>
      <c r="T611" s="72">
        <f t="shared" si="87"/>
        <v>0</v>
      </c>
      <c r="U611" s="73">
        <f t="shared" si="87"/>
        <v>0</v>
      </c>
      <c r="V611" s="77">
        <f t="shared" si="89"/>
        <v>0</v>
      </c>
      <c r="W611" s="72">
        <f t="shared" si="89"/>
        <v>0</v>
      </c>
      <c r="X611" s="72">
        <f t="shared" si="89"/>
        <v>0</v>
      </c>
      <c r="Y611" s="72">
        <f t="shared" si="89"/>
        <v>0</v>
      </c>
      <c r="Z611" s="73">
        <f t="shared" si="89"/>
        <v>0</v>
      </c>
      <c r="AA611" s="77">
        <v>8837.4</v>
      </c>
      <c r="AB611" s="72">
        <v>8837.4</v>
      </c>
      <c r="AC611" s="72">
        <v>0</v>
      </c>
      <c r="AD611" s="72">
        <v>0</v>
      </c>
      <c r="AE611" s="102">
        <v>0</v>
      </c>
      <c r="AF611" s="77"/>
      <c r="AG611" s="72"/>
      <c r="AH611" s="72"/>
      <c r="AI611" s="72"/>
      <c r="AJ611" s="73"/>
      <c r="AK611" s="77">
        <f t="shared" si="92"/>
        <v>8837.4</v>
      </c>
      <c r="AL611" s="72">
        <f t="shared" si="92"/>
        <v>8837.4</v>
      </c>
      <c r="AM611" s="72">
        <f t="shared" si="92"/>
        <v>0</v>
      </c>
      <c r="AN611" s="72">
        <f t="shared" si="92"/>
        <v>0</v>
      </c>
      <c r="AO611" s="73">
        <f t="shared" si="92"/>
        <v>0</v>
      </c>
    </row>
    <row r="612" spans="1:41" s="57" customFormat="1" ht="25.5">
      <c r="A612" s="58" t="s">
        <v>257</v>
      </c>
      <c r="B612" s="59">
        <v>14</v>
      </c>
      <c r="C612" s="59" t="s">
        <v>23</v>
      </c>
      <c r="D612" s="59" t="s">
        <v>24</v>
      </c>
      <c r="E612" s="59" t="s">
        <v>23</v>
      </c>
      <c r="F612" s="59" t="s">
        <v>24</v>
      </c>
      <c r="G612" s="60">
        <v>53550</v>
      </c>
      <c r="H612" s="60">
        <v>53550</v>
      </c>
      <c r="I612" s="60">
        <v>0</v>
      </c>
      <c r="J612" s="60">
        <v>0</v>
      </c>
      <c r="K612" s="61">
        <v>0</v>
      </c>
      <c r="L612" s="49"/>
      <c r="M612" s="50"/>
      <c r="N612" s="50"/>
      <c r="O612" s="50"/>
      <c r="P612" s="51"/>
      <c r="Q612" s="65">
        <f t="shared" si="87"/>
        <v>53550</v>
      </c>
      <c r="R612" s="60">
        <f t="shared" si="87"/>
        <v>53550</v>
      </c>
      <c r="S612" s="60">
        <f t="shared" si="87"/>
        <v>0</v>
      </c>
      <c r="T612" s="60">
        <f t="shared" si="87"/>
        <v>0</v>
      </c>
      <c r="U612" s="61">
        <f t="shared" si="87"/>
        <v>0</v>
      </c>
      <c r="V612" s="65">
        <f t="shared" si="89"/>
        <v>35428.399999999994</v>
      </c>
      <c r="W612" s="60">
        <f t="shared" si="89"/>
        <v>35428.399999999994</v>
      </c>
      <c r="X612" s="60">
        <f t="shared" si="89"/>
        <v>0</v>
      </c>
      <c r="Y612" s="60">
        <f t="shared" si="89"/>
        <v>0</v>
      </c>
      <c r="Z612" s="61">
        <f t="shared" si="89"/>
        <v>0</v>
      </c>
      <c r="AA612" s="65">
        <v>88978.4</v>
      </c>
      <c r="AB612" s="60">
        <v>88978.4</v>
      </c>
      <c r="AC612" s="60">
        <v>0</v>
      </c>
      <c r="AD612" s="60">
        <v>0</v>
      </c>
      <c r="AE612" s="97">
        <v>0</v>
      </c>
      <c r="AF612" s="65">
        <f>AG612</f>
        <v>0</v>
      </c>
      <c r="AG612" s="60">
        <f>AG613</f>
        <v>0</v>
      </c>
      <c r="AH612" s="60"/>
      <c r="AI612" s="60"/>
      <c r="AJ612" s="61"/>
      <c r="AK612" s="65">
        <f t="shared" si="92"/>
        <v>88978.4</v>
      </c>
      <c r="AL612" s="60">
        <f t="shared" si="92"/>
        <v>88978.4</v>
      </c>
      <c r="AM612" s="60">
        <f t="shared" si="92"/>
        <v>0</v>
      </c>
      <c r="AN612" s="60">
        <f t="shared" si="92"/>
        <v>0</v>
      </c>
      <c r="AO612" s="61">
        <f t="shared" si="92"/>
        <v>0</v>
      </c>
    </row>
    <row r="613" spans="1:41" ht="13.5" customHeight="1">
      <c r="A613" s="70" t="s">
        <v>29</v>
      </c>
      <c r="B613" s="71">
        <v>14</v>
      </c>
      <c r="C613" s="71" t="s">
        <v>23</v>
      </c>
      <c r="D613" s="71" t="s">
        <v>24</v>
      </c>
      <c r="E613" s="71" t="s">
        <v>23</v>
      </c>
      <c r="F613" s="71">
        <v>200</v>
      </c>
      <c r="G613" s="72">
        <v>53550</v>
      </c>
      <c r="H613" s="72">
        <v>53550</v>
      </c>
      <c r="I613" s="72">
        <v>0</v>
      </c>
      <c r="J613" s="72">
        <v>0</v>
      </c>
      <c r="K613" s="73">
        <v>0</v>
      </c>
      <c r="L613" s="62"/>
      <c r="M613" s="63"/>
      <c r="N613" s="63"/>
      <c r="O613" s="63"/>
      <c r="P613" s="64"/>
      <c r="Q613" s="77">
        <f t="shared" si="87"/>
        <v>53550</v>
      </c>
      <c r="R613" s="72">
        <f t="shared" si="87"/>
        <v>53550</v>
      </c>
      <c r="S613" s="72">
        <f t="shared" si="87"/>
        <v>0</v>
      </c>
      <c r="T613" s="72">
        <f t="shared" si="87"/>
        <v>0</v>
      </c>
      <c r="U613" s="73">
        <f t="shared" si="87"/>
        <v>0</v>
      </c>
      <c r="V613" s="77">
        <f t="shared" si="89"/>
        <v>35428.399999999994</v>
      </c>
      <c r="W613" s="72">
        <f t="shared" si="89"/>
        <v>35428.399999999994</v>
      </c>
      <c r="X613" s="72">
        <f t="shared" si="89"/>
        <v>0</v>
      </c>
      <c r="Y613" s="72">
        <f t="shared" si="89"/>
        <v>0</v>
      </c>
      <c r="Z613" s="73">
        <f t="shared" si="89"/>
        <v>0</v>
      </c>
      <c r="AA613" s="77">
        <v>88978.4</v>
      </c>
      <c r="AB613" s="72">
        <v>88978.4</v>
      </c>
      <c r="AC613" s="72">
        <v>0</v>
      </c>
      <c r="AD613" s="72">
        <v>0</v>
      </c>
      <c r="AE613" s="102">
        <v>0</v>
      </c>
      <c r="AF613" s="77">
        <f>AG613</f>
        <v>0</v>
      </c>
      <c r="AG613" s="72"/>
      <c r="AH613" s="72"/>
      <c r="AI613" s="72"/>
      <c r="AJ613" s="73"/>
      <c r="AK613" s="77">
        <f t="shared" si="92"/>
        <v>88978.4</v>
      </c>
      <c r="AL613" s="72">
        <f t="shared" si="92"/>
        <v>88978.4</v>
      </c>
      <c r="AM613" s="72">
        <f t="shared" si="92"/>
        <v>0</v>
      </c>
      <c r="AN613" s="72">
        <f t="shared" si="92"/>
        <v>0</v>
      </c>
      <c r="AO613" s="73">
        <f t="shared" si="92"/>
        <v>0</v>
      </c>
    </row>
    <row r="614" spans="1:41" s="57" customFormat="1" ht="12.75" customHeight="1">
      <c r="A614" s="58" t="s">
        <v>258</v>
      </c>
      <c r="B614" s="59">
        <v>14</v>
      </c>
      <c r="C614" s="59">
        <v>7</v>
      </c>
      <c r="D614" s="59" t="s">
        <v>24</v>
      </c>
      <c r="E614" s="59" t="s">
        <v>23</v>
      </c>
      <c r="F614" s="59" t="s">
        <v>24</v>
      </c>
      <c r="G614" s="60">
        <v>53550</v>
      </c>
      <c r="H614" s="60">
        <v>53550</v>
      </c>
      <c r="I614" s="60">
        <v>0</v>
      </c>
      <c r="J614" s="60">
        <v>0</v>
      </c>
      <c r="K614" s="61">
        <v>0</v>
      </c>
      <c r="L614" s="49"/>
      <c r="M614" s="50"/>
      <c r="N614" s="50"/>
      <c r="O614" s="50"/>
      <c r="P614" s="51"/>
      <c r="Q614" s="65">
        <f t="shared" si="87"/>
        <v>53550</v>
      </c>
      <c r="R614" s="60">
        <f t="shared" si="87"/>
        <v>53550</v>
      </c>
      <c r="S614" s="60">
        <f t="shared" si="87"/>
        <v>0</v>
      </c>
      <c r="T614" s="60">
        <f t="shared" si="87"/>
        <v>0</v>
      </c>
      <c r="U614" s="61">
        <f t="shared" si="87"/>
        <v>0</v>
      </c>
      <c r="V614" s="65">
        <f t="shared" si="89"/>
        <v>35428.399999999994</v>
      </c>
      <c r="W614" s="60">
        <f t="shared" si="89"/>
        <v>35428.399999999994</v>
      </c>
      <c r="X614" s="60">
        <f t="shared" si="89"/>
        <v>0</v>
      </c>
      <c r="Y614" s="60">
        <f t="shared" si="89"/>
        <v>0</v>
      </c>
      <c r="Z614" s="61">
        <f t="shared" si="89"/>
        <v>0</v>
      </c>
      <c r="AA614" s="65">
        <v>88978.4</v>
      </c>
      <c r="AB614" s="60">
        <v>88978.4</v>
      </c>
      <c r="AC614" s="60">
        <v>0</v>
      </c>
      <c r="AD614" s="60">
        <v>0</v>
      </c>
      <c r="AE614" s="97">
        <v>0</v>
      </c>
      <c r="AF614" s="65">
        <f>AG614</f>
        <v>0</v>
      </c>
      <c r="AG614" s="60">
        <f>AG615</f>
        <v>0</v>
      </c>
      <c r="AH614" s="60"/>
      <c r="AI614" s="60"/>
      <c r="AJ614" s="61"/>
      <c r="AK614" s="65">
        <f t="shared" si="92"/>
        <v>88978.4</v>
      </c>
      <c r="AL614" s="60">
        <f t="shared" si="92"/>
        <v>88978.4</v>
      </c>
      <c r="AM614" s="60">
        <f t="shared" si="92"/>
        <v>0</v>
      </c>
      <c r="AN614" s="60">
        <f t="shared" si="92"/>
        <v>0</v>
      </c>
      <c r="AO614" s="61">
        <f t="shared" si="92"/>
        <v>0</v>
      </c>
    </row>
    <row r="615" spans="1:41" ht="12" customHeight="1">
      <c r="A615" s="70" t="s">
        <v>259</v>
      </c>
      <c r="B615" s="71">
        <v>14</v>
      </c>
      <c r="C615" s="71">
        <v>7</v>
      </c>
      <c r="D615" s="71">
        <v>64</v>
      </c>
      <c r="E615" s="71" t="s">
        <v>23</v>
      </c>
      <c r="F615" s="71" t="s">
        <v>24</v>
      </c>
      <c r="G615" s="72">
        <v>53550</v>
      </c>
      <c r="H615" s="72">
        <v>53550</v>
      </c>
      <c r="I615" s="72">
        <v>0</v>
      </c>
      <c r="J615" s="72">
        <v>0</v>
      </c>
      <c r="K615" s="73">
        <v>0</v>
      </c>
      <c r="L615" s="62"/>
      <c r="M615" s="63"/>
      <c r="N615" s="63"/>
      <c r="O615" s="63"/>
      <c r="P615" s="64"/>
      <c r="Q615" s="77">
        <f t="shared" si="87"/>
        <v>53550</v>
      </c>
      <c r="R615" s="72">
        <f t="shared" si="87"/>
        <v>53550</v>
      </c>
      <c r="S615" s="72">
        <f t="shared" si="87"/>
        <v>0</v>
      </c>
      <c r="T615" s="72">
        <f t="shared" si="87"/>
        <v>0</v>
      </c>
      <c r="U615" s="73">
        <f t="shared" si="87"/>
        <v>0</v>
      </c>
      <c r="V615" s="77">
        <f t="shared" si="89"/>
        <v>35428.399999999994</v>
      </c>
      <c r="W615" s="72">
        <f t="shared" si="89"/>
        <v>35428.399999999994</v>
      </c>
      <c r="X615" s="72">
        <f t="shared" si="89"/>
        <v>0</v>
      </c>
      <c r="Y615" s="72">
        <f t="shared" si="89"/>
        <v>0</v>
      </c>
      <c r="Z615" s="73">
        <f t="shared" si="89"/>
        <v>0</v>
      </c>
      <c r="AA615" s="77">
        <v>88978.4</v>
      </c>
      <c r="AB615" s="72">
        <v>88978.4</v>
      </c>
      <c r="AC615" s="72">
        <v>0</v>
      </c>
      <c r="AD615" s="72">
        <v>0</v>
      </c>
      <c r="AE615" s="102">
        <v>0</v>
      </c>
      <c r="AF615" s="77">
        <f>AG615</f>
        <v>0</v>
      </c>
      <c r="AG615" s="72"/>
      <c r="AH615" s="72"/>
      <c r="AI615" s="72"/>
      <c r="AJ615" s="73"/>
      <c r="AK615" s="77">
        <f t="shared" si="92"/>
        <v>88978.4</v>
      </c>
      <c r="AL615" s="72">
        <f t="shared" si="92"/>
        <v>88978.4</v>
      </c>
      <c r="AM615" s="72">
        <f t="shared" si="92"/>
        <v>0</v>
      </c>
      <c r="AN615" s="72">
        <f t="shared" si="92"/>
        <v>0</v>
      </c>
      <c r="AO615" s="73">
        <f t="shared" si="92"/>
        <v>0</v>
      </c>
    </row>
    <row r="616" spans="1:41" ht="12" customHeight="1">
      <c r="A616" s="70" t="s">
        <v>260</v>
      </c>
      <c r="B616" s="71">
        <v>14</v>
      </c>
      <c r="C616" s="71">
        <v>7</v>
      </c>
      <c r="D616" s="71">
        <v>64</v>
      </c>
      <c r="E616" s="71">
        <v>2</v>
      </c>
      <c r="F616" s="71" t="s">
        <v>24</v>
      </c>
      <c r="G616" s="72">
        <v>53550</v>
      </c>
      <c r="H616" s="72">
        <v>53550</v>
      </c>
      <c r="I616" s="72">
        <v>0</v>
      </c>
      <c r="J616" s="72">
        <v>0</v>
      </c>
      <c r="K616" s="73">
        <v>0</v>
      </c>
      <c r="L616" s="62"/>
      <c r="M616" s="63"/>
      <c r="N616" s="63"/>
      <c r="O616" s="63"/>
      <c r="P616" s="64"/>
      <c r="Q616" s="77">
        <f t="shared" si="87"/>
        <v>53550</v>
      </c>
      <c r="R616" s="72">
        <f t="shared" si="87"/>
        <v>53550</v>
      </c>
      <c r="S616" s="72">
        <f t="shared" si="87"/>
        <v>0</v>
      </c>
      <c r="T616" s="72">
        <f t="shared" si="87"/>
        <v>0</v>
      </c>
      <c r="U616" s="73">
        <f t="shared" si="87"/>
        <v>0</v>
      </c>
      <c r="V616" s="77">
        <f t="shared" si="89"/>
        <v>35428.399999999994</v>
      </c>
      <c r="W616" s="72">
        <f t="shared" si="89"/>
        <v>35428.399999999994</v>
      </c>
      <c r="X616" s="72">
        <f t="shared" si="89"/>
        <v>0</v>
      </c>
      <c r="Y616" s="72">
        <f t="shared" si="89"/>
        <v>0</v>
      </c>
      <c r="Z616" s="73">
        <f t="shared" si="89"/>
        <v>0</v>
      </c>
      <c r="AA616" s="77">
        <v>88978.4</v>
      </c>
      <c r="AB616" s="72">
        <v>88978.4</v>
      </c>
      <c r="AC616" s="72">
        <v>0</v>
      </c>
      <c r="AD616" s="72">
        <v>0</v>
      </c>
      <c r="AE616" s="102">
        <v>0</v>
      </c>
      <c r="AF616" s="77">
        <f>AG616+AH616+AI616+AJ616</f>
        <v>0</v>
      </c>
      <c r="AG616" s="72"/>
      <c r="AH616" s="72"/>
      <c r="AI616" s="72"/>
      <c r="AJ616" s="73"/>
      <c r="AK616" s="77">
        <f t="shared" si="92"/>
        <v>88978.4</v>
      </c>
      <c r="AL616" s="72">
        <f t="shared" si="92"/>
        <v>88978.4</v>
      </c>
      <c r="AM616" s="72">
        <f t="shared" si="92"/>
        <v>0</v>
      </c>
      <c r="AN616" s="72">
        <f t="shared" si="92"/>
        <v>0</v>
      </c>
      <c r="AO616" s="73">
        <f t="shared" si="92"/>
        <v>0</v>
      </c>
    </row>
    <row r="617" spans="1:41" s="57" customFormat="1" ht="25.5">
      <c r="A617" s="58" t="s">
        <v>151</v>
      </c>
      <c r="B617" s="59">
        <v>15</v>
      </c>
      <c r="C617" s="59" t="s">
        <v>23</v>
      </c>
      <c r="D617" s="59" t="s">
        <v>24</v>
      </c>
      <c r="E617" s="59" t="s">
        <v>23</v>
      </c>
      <c r="F617" s="59" t="s">
        <v>24</v>
      </c>
      <c r="G617" s="60">
        <v>154759</v>
      </c>
      <c r="H617" s="60">
        <v>77750</v>
      </c>
      <c r="I617" s="60">
        <v>0</v>
      </c>
      <c r="J617" s="60">
        <v>0</v>
      </c>
      <c r="K617" s="61">
        <v>77009</v>
      </c>
      <c r="L617" s="49"/>
      <c r="M617" s="50"/>
      <c r="N617" s="50"/>
      <c r="O617" s="50"/>
      <c r="P617" s="51"/>
      <c r="Q617" s="65">
        <f t="shared" si="87"/>
        <v>154759</v>
      </c>
      <c r="R617" s="60">
        <f t="shared" si="87"/>
        <v>77750</v>
      </c>
      <c r="S617" s="60">
        <f t="shared" si="87"/>
        <v>0</v>
      </c>
      <c r="T617" s="60">
        <f t="shared" si="87"/>
        <v>0</v>
      </c>
      <c r="U617" s="61">
        <f t="shared" si="87"/>
        <v>77009</v>
      </c>
      <c r="V617" s="65">
        <f t="shared" si="89"/>
        <v>-49000</v>
      </c>
      <c r="W617" s="60">
        <f t="shared" si="89"/>
        <v>-49000</v>
      </c>
      <c r="X617" s="60">
        <f t="shared" si="89"/>
        <v>0</v>
      </c>
      <c r="Y617" s="60">
        <f t="shared" si="89"/>
        <v>0</v>
      </c>
      <c r="Z617" s="61">
        <f t="shared" si="89"/>
        <v>0</v>
      </c>
      <c r="AA617" s="65">
        <v>105759</v>
      </c>
      <c r="AB617" s="60">
        <v>28750</v>
      </c>
      <c r="AC617" s="60">
        <v>0</v>
      </c>
      <c r="AD617" s="60">
        <v>0</v>
      </c>
      <c r="AE617" s="97">
        <v>77009</v>
      </c>
      <c r="AF617" s="77">
        <f t="shared" ref="AF617:AF630" si="93">AG617+AH617+AI617+AJ617</f>
        <v>0</v>
      </c>
      <c r="AG617" s="60"/>
      <c r="AH617" s="60"/>
      <c r="AI617" s="60"/>
      <c r="AJ617" s="61"/>
      <c r="AK617" s="65">
        <f t="shared" si="92"/>
        <v>105759</v>
      </c>
      <c r="AL617" s="60">
        <f t="shared" si="92"/>
        <v>28750</v>
      </c>
      <c r="AM617" s="60">
        <f t="shared" si="92"/>
        <v>0</v>
      </c>
      <c r="AN617" s="60">
        <f t="shared" si="92"/>
        <v>0</v>
      </c>
      <c r="AO617" s="61">
        <f t="shared" si="92"/>
        <v>77009</v>
      </c>
    </row>
    <row r="618" spans="1:41">
      <c r="A618" s="70" t="s">
        <v>29</v>
      </c>
      <c r="B618" s="71">
        <v>15</v>
      </c>
      <c r="C618" s="71" t="s">
        <v>23</v>
      </c>
      <c r="D618" s="71" t="s">
        <v>24</v>
      </c>
      <c r="E618" s="71" t="s">
        <v>23</v>
      </c>
      <c r="F618" s="71">
        <v>200</v>
      </c>
      <c r="G618" s="72">
        <v>154759</v>
      </c>
      <c r="H618" s="72">
        <v>77750</v>
      </c>
      <c r="I618" s="72">
        <v>0</v>
      </c>
      <c r="J618" s="72">
        <v>0</v>
      </c>
      <c r="K618" s="73">
        <v>77009</v>
      </c>
      <c r="L618" s="62"/>
      <c r="M618" s="63"/>
      <c r="N618" s="63"/>
      <c r="O618" s="63"/>
      <c r="P618" s="64"/>
      <c r="Q618" s="77">
        <f t="shared" si="87"/>
        <v>154759</v>
      </c>
      <c r="R618" s="72">
        <f t="shared" si="87"/>
        <v>77750</v>
      </c>
      <c r="S618" s="72">
        <f t="shared" si="87"/>
        <v>0</v>
      </c>
      <c r="T618" s="72">
        <f t="shared" si="87"/>
        <v>0</v>
      </c>
      <c r="U618" s="73">
        <f t="shared" si="87"/>
        <v>77009</v>
      </c>
      <c r="V618" s="77">
        <f t="shared" si="89"/>
        <v>-49000</v>
      </c>
      <c r="W618" s="72">
        <f t="shared" si="89"/>
        <v>-49000</v>
      </c>
      <c r="X618" s="72">
        <f t="shared" si="89"/>
        <v>0</v>
      </c>
      <c r="Y618" s="72">
        <f t="shared" si="89"/>
        <v>0</v>
      </c>
      <c r="Z618" s="73">
        <f t="shared" si="89"/>
        <v>0</v>
      </c>
      <c r="AA618" s="77">
        <v>105759</v>
      </c>
      <c r="AB618" s="72">
        <v>28750</v>
      </c>
      <c r="AC618" s="72">
        <v>0</v>
      </c>
      <c r="AD618" s="72">
        <v>0</v>
      </c>
      <c r="AE618" s="102">
        <v>77009</v>
      </c>
      <c r="AF618" s="77">
        <f t="shared" si="93"/>
        <v>0</v>
      </c>
      <c r="AG618" s="72"/>
      <c r="AH618" s="72"/>
      <c r="AI618" s="72"/>
      <c r="AJ618" s="73"/>
      <c r="AK618" s="77">
        <f t="shared" si="92"/>
        <v>105759</v>
      </c>
      <c r="AL618" s="72">
        <f t="shared" si="92"/>
        <v>28750</v>
      </c>
      <c r="AM618" s="72">
        <f t="shared" si="92"/>
        <v>0</v>
      </c>
      <c r="AN618" s="72">
        <f t="shared" si="92"/>
        <v>0</v>
      </c>
      <c r="AO618" s="73">
        <f t="shared" si="92"/>
        <v>77009</v>
      </c>
    </row>
    <row r="619" spans="1:41" s="254" customFormat="1" ht="25.5">
      <c r="A619" s="83" t="s">
        <v>66</v>
      </c>
      <c r="B619" s="71">
        <v>15</v>
      </c>
      <c r="C619" s="71"/>
      <c r="D619" s="71"/>
      <c r="E619" s="71"/>
      <c r="F619" s="71">
        <v>241</v>
      </c>
      <c r="G619" s="72"/>
      <c r="H619" s="72"/>
      <c r="I619" s="72"/>
      <c r="J619" s="72"/>
      <c r="K619" s="73"/>
      <c r="L619" s="62"/>
      <c r="M619" s="63"/>
      <c r="N619" s="63"/>
      <c r="O619" s="63"/>
      <c r="P619" s="64"/>
      <c r="Q619" s="77"/>
      <c r="R619" s="72"/>
      <c r="S619" s="72"/>
      <c r="T619" s="72"/>
      <c r="U619" s="73"/>
      <c r="V619" s="77">
        <f t="shared" si="89"/>
        <v>250</v>
      </c>
      <c r="W619" s="72">
        <f t="shared" si="89"/>
        <v>250</v>
      </c>
      <c r="X619" s="72">
        <f t="shared" si="89"/>
        <v>0</v>
      </c>
      <c r="Y619" s="72">
        <f t="shared" si="89"/>
        <v>0</v>
      </c>
      <c r="Z619" s="73">
        <f t="shared" si="89"/>
        <v>0</v>
      </c>
      <c r="AA619" s="77">
        <v>250</v>
      </c>
      <c r="AB619" s="72">
        <v>250</v>
      </c>
      <c r="AC619" s="72"/>
      <c r="AD619" s="72"/>
      <c r="AE619" s="102"/>
      <c r="AF619" s="77">
        <f t="shared" si="93"/>
        <v>0</v>
      </c>
      <c r="AG619" s="72"/>
      <c r="AH619" s="72"/>
      <c r="AI619" s="72"/>
      <c r="AJ619" s="73"/>
      <c r="AK619" s="77">
        <f t="shared" si="92"/>
        <v>250</v>
      </c>
      <c r="AL619" s="72">
        <f t="shared" si="92"/>
        <v>250</v>
      </c>
      <c r="AM619" s="72">
        <f t="shared" si="92"/>
        <v>0</v>
      </c>
      <c r="AN619" s="72">
        <f t="shared" si="92"/>
        <v>0</v>
      </c>
      <c r="AO619" s="73">
        <f t="shared" si="92"/>
        <v>0</v>
      </c>
    </row>
    <row r="620" spans="1:41" s="57" customFormat="1" ht="25.5">
      <c r="A620" s="58" t="s">
        <v>152</v>
      </c>
      <c r="B620" s="59">
        <v>15</v>
      </c>
      <c r="C620" s="59">
        <v>1</v>
      </c>
      <c r="D620" s="59" t="s">
        <v>24</v>
      </c>
      <c r="E620" s="59" t="s">
        <v>23</v>
      </c>
      <c r="F620" s="59" t="s">
        <v>24</v>
      </c>
      <c r="G620" s="60">
        <v>38302.400000000001</v>
      </c>
      <c r="H620" s="60">
        <v>0</v>
      </c>
      <c r="I620" s="60">
        <v>0</v>
      </c>
      <c r="J620" s="60">
        <v>0</v>
      </c>
      <c r="K620" s="61">
        <v>38302.400000000001</v>
      </c>
      <c r="L620" s="49"/>
      <c r="M620" s="50"/>
      <c r="N620" s="50"/>
      <c r="O620" s="50"/>
      <c r="P620" s="51"/>
      <c r="Q620" s="65">
        <f t="shared" si="87"/>
        <v>38302.400000000001</v>
      </c>
      <c r="R620" s="60">
        <f t="shared" si="87"/>
        <v>0</v>
      </c>
      <c r="S620" s="60">
        <f t="shared" si="87"/>
        <v>0</v>
      </c>
      <c r="T620" s="60">
        <f t="shared" si="87"/>
        <v>0</v>
      </c>
      <c r="U620" s="61">
        <f t="shared" si="87"/>
        <v>38302.400000000001</v>
      </c>
      <c r="V620" s="65">
        <f t="shared" si="89"/>
        <v>0</v>
      </c>
      <c r="W620" s="60">
        <f t="shared" si="89"/>
        <v>0</v>
      </c>
      <c r="X620" s="60">
        <f t="shared" si="89"/>
        <v>0</v>
      </c>
      <c r="Y620" s="60">
        <f t="shared" si="89"/>
        <v>0</v>
      </c>
      <c r="Z620" s="61">
        <f t="shared" si="89"/>
        <v>0</v>
      </c>
      <c r="AA620" s="65">
        <v>38302.400000000001</v>
      </c>
      <c r="AB620" s="60">
        <v>0</v>
      </c>
      <c r="AC620" s="60">
        <v>0</v>
      </c>
      <c r="AD620" s="60">
        <v>0</v>
      </c>
      <c r="AE620" s="97">
        <v>38302.400000000001</v>
      </c>
      <c r="AF620" s="77">
        <f t="shared" si="93"/>
        <v>0</v>
      </c>
      <c r="AG620" s="60"/>
      <c r="AH620" s="60"/>
      <c r="AI620" s="60"/>
      <c r="AJ620" s="61"/>
      <c r="AK620" s="65">
        <f t="shared" si="92"/>
        <v>38302.400000000001</v>
      </c>
      <c r="AL620" s="60">
        <f t="shared" si="92"/>
        <v>0</v>
      </c>
      <c r="AM620" s="60">
        <f t="shared" si="92"/>
        <v>0</v>
      </c>
      <c r="AN620" s="60">
        <f t="shared" si="92"/>
        <v>0</v>
      </c>
      <c r="AO620" s="61">
        <f t="shared" si="92"/>
        <v>38302.400000000001</v>
      </c>
    </row>
    <row r="621" spans="1:41" ht="25.5">
      <c r="A621" s="70" t="s">
        <v>153</v>
      </c>
      <c r="B621" s="71">
        <v>15</v>
      </c>
      <c r="C621" s="71">
        <v>1</v>
      </c>
      <c r="D621" s="71">
        <v>75</v>
      </c>
      <c r="E621" s="71" t="s">
        <v>23</v>
      </c>
      <c r="F621" s="71" t="s">
        <v>24</v>
      </c>
      <c r="G621" s="72">
        <v>38302.400000000001</v>
      </c>
      <c r="H621" s="72">
        <v>0</v>
      </c>
      <c r="I621" s="72">
        <v>0</v>
      </c>
      <c r="J621" s="72">
        <v>0</v>
      </c>
      <c r="K621" s="73">
        <v>38302.400000000001</v>
      </c>
      <c r="L621" s="62"/>
      <c r="M621" s="63"/>
      <c r="N621" s="63"/>
      <c r="O621" s="63"/>
      <c r="P621" s="64"/>
      <c r="Q621" s="77">
        <f t="shared" si="87"/>
        <v>38302.400000000001</v>
      </c>
      <c r="R621" s="72">
        <f t="shared" si="87"/>
        <v>0</v>
      </c>
      <c r="S621" s="72">
        <f t="shared" si="87"/>
        <v>0</v>
      </c>
      <c r="T621" s="72">
        <f t="shared" si="87"/>
        <v>0</v>
      </c>
      <c r="U621" s="73">
        <f t="shared" si="87"/>
        <v>38302.400000000001</v>
      </c>
      <c r="V621" s="77">
        <f t="shared" si="89"/>
        <v>0</v>
      </c>
      <c r="W621" s="72">
        <f t="shared" si="89"/>
        <v>0</v>
      </c>
      <c r="X621" s="72">
        <f t="shared" si="89"/>
        <v>0</v>
      </c>
      <c r="Y621" s="72">
        <f t="shared" si="89"/>
        <v>0</v>
      </c>
      <c r="Z621" s="73">
        <f t="shared" si="89"/>
        <v>0</v>
      </c>
      <c r="AA621" s="77">
        <v>38302.400000000001</v>
      </c>
      <c r="AB621" s="72">
        <v>0</v>
      </c>
      <c r="AC621" s="72">
        <v>0</v>
      </c>
      <c r="AD621" s="72">
        <v>0</v>
      </c>
      <c r="AE621" s="102">
        <v>38302.400000000001</v>
      </c>
      <c r="AF621" s="77">
        <f t="shared" si="93"/>
        <v>0</v>
      </c>
      <c r="AG621" s="72"/>
      <c r="AH621" s="72"/>
      <c r="AI621" s="72"/>
      <c r="AJ621" s="73"/>
      <c r="AK621" s="77">
        <f t="shared" si="92"/>
        <v>38302.400000000001</v>
      </c>
      <c r="AL621" s="72">
        <f t="shared" si="92"/>
        <v>0</v>
      </c>
      <c r="AM621" s="72">
        <f t="shared" si="92"/>
        <v>0</v>
      </c>
      <c r="AN621" s="72">
        <f t="shared" si="92"/>
        <v>0</v>
      </c>
      <c r="AO621" s="73">
        <f t="shared" si="92"/>
        <v>38302.400000000001</v>
      </c>
    </row>
    <row r="622" spans="1:41" ht="13.5" customHeight="1">
      <c r="A622" s="70" t="s">
        <v>154</v>
      </c>
      <c r="B622" s="71">
        <v>15</v>
      </c>
      <c r="C622" s="71">
        <v>1</v>
      </c>
      <c r="D622" s="71">
        <v>75</v>
      </c>
      <c r="E622" s="71">
        <v>4</v>
      </c>
      <c r="F622" s="71" t="s">
        <v>24</v>
      </c>
      <c r="G622" s="72">
        <v>38302.400000000001</v>
      </c>
      <c r="H622" s="72">
        <v>0</v>
      </c>
      <c r="I622" s="72">
        <v>0</v>
      </c>
      <c r="J622" s="72">
        <v>0</v>
      </c>
      <c r="K622" s="73">
        <v>38302.400000000001</v>
      </c>
      <c r="L622" s="62"/>
      <c r="M622" s="63"/>
      <c r="N622" s="63"/>
      <c r="O622" s="63"/>
      <c r="P622" s="64"/>
      <c r="Q622" s="77">
        <f t="shared" si="87"/>
        <v>38302.400000000001</v>
      </c>
      <c r="R622" s="72">
        <f t="shared" si="87"/>
        <v>0</v>
      </c>
      <c r="S622" s="72">
        <f t="shared" si="87"/>
        <v>0</v>
      </c>
      <c r="T622" s="72">
        <f t="shared" si="87"/>
        <v>0</v>
      </c>
      <c r="U622" s="73">
        <f t="shared" si="87"/>
        <v>38302.400000000001</v>
      </c>
      <c r="V622" s="77">
        <f t="shared" si="89"/>
        <v>0</v>
      </c>
      <c r="W622" s="72">
        <f t="shared" si="89"/>
        <v>0</v>
      </c>
      <c r="X622" s="72">
        <f t="shared" si="89"/>
        <v>0</v>
      </c>
      <c r="Y622" s="72">
        <f t="shared" si="89"/>
        <v>0</v>
      </c>
      <c r="Z622" s="73">
        <f t="shared" si="89"/>
        <v>0</v>
      </c>
      <c r="AA622" s="77">
        <v>38302.400000000001</v>
      </c>
      <c r="AB622" s="72">
        <v>0</v>
      </c>
      <c r="AC622" s="72">
        <v>0</v>
      </c>
      <c r="AD622" s="72">
        <v>0</v>
      </c>
      <c r="AE622" s="102">
        <v>38302.400000000001</v>
      </c>
      <c r="AF622" s="77">
        <f t="shared" si="93"/>
        <v>0</v>
      </c>
      <c r="AG622" s="72"/>
      <c r="AH622" s="72"/>
      <c r="AI622" s="72"/>
      <c r="AJ622" s="73"/>
      <c r="AK622" s="77">
        <f t="shared" si="92"/>
        <v>38302.400000000001</v>
      </c>
      <c r="AL622" s="72">
        <f t="shared" si="92"/>
        <v>0</v>
      </c>
      <c r="AM622" s="72">
        <f t="shared" si="92"/>
        <v>0</v>
      </c>
      <c r="AN622" s="72">
        <f t="shared" si="92"/>
        <v>0</v>
      </c>
      <c r="AO622" s="73">
        <f t="shared" si="92"/>
        <v>38302.400000000001</v>
      </c>
    </row>
    <row r="623" spans="1:41" s="57" customFormat="1">
      <c r="A623" s="58" t="s">
        <v>261</v>
      </c>
      <c r="B623" s="59">
        <v>15</v>
      </c>
      <c r="C623" s="59">
        <v>2</v>
      </c>
      <c r="D623" s="59" t="s">
        <v>24</v>
      </c>
      <c r="E623" s="59" t="s">
        <v>23</v>
      </c>
      <c r="F623" s="59" t="s">
        <v>24</v>
      </c>
      <c r="G623" s="60">
        <v>116456.6</v>
      </c>
      <c r="H623" s="60">
        <v>77750</v>
      </c>
      <c r="I623" s="60">
        <v>0</v>
      </c>
      <c r="J623" s="60">
        <v>0</v>
      </c>
      <c r="K623" s="61">
        <v>38706.6</v>
      </c>
      <c r="L623" s="49"/>
      <c r="M623" s="50"/>
      <c r="N623" s="50"/>
      <c r="O623" s="50"/>
      <c r="P623" s="51"/>
      <c r="Q623" s="65">
        <f t="shared" ref="Q623:U667" si="94">G623+L623</f>
        <v>116456.6</v>
      </c>
      <c r="R623" s="60">
        <f t="shared" si="94"/>
        <v>77750</v>
      </c>
      <c r="S623" s="60">
        <f t="shared" si="94"/>
        <v>0</v>
      </c>
      <c r="T623" s="60">
        <f t="shared" si="94"/>
        <v>0</v>
      </c>
      <c r="U623" s="61">
        <f t="shared" si="94"/>
        <v>38706.6</v>
      </c>
      <c r="V623" s="65">
        <f t="shared" si="89"/>
        <v>-49000</v>
      </c>
      <c r="W623" s="60">
        <f t="shared" si="89"/>
        <v>-49000</v>
      </c>
      <c r="X623" s="60">
        <f t="shared" si="89"/>
        <v>0</v>
      </c>
      <c r="Y623" s="60">
        <f t="shared" si="89"/>
        <v>0</v>
      </c>
      <c r="Z623" s="61">
        <f t="shared" si="89"/>
        <v>0</v>
      </c>
      <c r="AA623" s="65">
        <v>67456.600000000006</v>
      </c>
      <c r="AB623" s="60">
        <v>28750</v>
      </c>
      <c r="AC623" s="60">
        <v>0</v>
      </c>
      <c r="AD623" s="60">
        <v>0</v>
      </c>
      <c r="AE623" s="97">
        <v>38706.6</v>
      </c>
      <c r="AF623" s="77">
        <f t="shared" si="93"/>
        <v>0</v>
      </c>
      <c r="AG623" s="60"/>
      <c r="AH623" s="60"/>
      <c r="AI623" s="60"/>
      <c r="AJ623" s="61"/>
      <c r="AK623" s="65">
        <f t="shared" si="92"/>
        <v>67456.600000000006</v>
      </c>
      <c r="AL623" s="60">
        <f t="shared" si="92"/>
        <v>28750</v>
      </c>
      <c r="AM623" s="60">
        <f t="shared" si="92"/>
        <v>0</v>
      </c>
      <c r="AN623" s="60">
        <f t="shared" si="92"/>
        <v>0</v>
      </c>
      <c r="AO623" s="61">
        <f t="shared" si="92"/>
        <v>38706.6</v>
      </c>
    </row>
    <row r="624" spans="1:41" ht="25.5">
      <c r="A624" s="70" t="s">
        <v>153</v>
      </c>
      <c r="B624" s="71">
        <v>15</v>
      </c>
      <c r="C624" s="71">
        <v>2</v>
      </c>
      <c r="D624" s="71">
        <v>75</v>
      </c>
      <c r="E624" s="71" t="s">
        <v>23</v>
      </c>
      <c r="F624" s="71" t="s">
        <v>24</v>
      </c>
      <c r="G624" s="72">
        <v>116456.6</v>
      </c>
      <c r="H624" s="72">
        <v>77750</v>
      </c>
      <c r="I624" s="72">
        <v>0</v>
      </c>
      <c r="J624" s="72">
        <v>0</v>
      </c>
      <c r="K624" s="73">
        <v>38706.6</v>
      </c>
      <c r="L624" s="62"/>
      <c r="M624" s="63"/>
      <c r="N624" s="63"/>
      <c r="O624" s="63"/>
      <c r="P624" s="64"/>
      <c r="Q624" s="77">
        <f t="shared" si="94"/>
        <v>116456.6</v>
      </c>
      <c r="R624" s="72">
        <f t="shared" si="94"/>
        <v>77750</v>
      </c>
      <c r="S624" s="72">
        <f t="shared" si="94"/>
        <v>0</v>
      </c>
      <c r="T624" s="72">
        <f t="shared" si="94"/>
        <v>0</v>
      </c>
      <c r="U624" s="73">
        <f t="shared" si="94"/>
        <v>38706.6</v>
      </c>
      <c r="V624" s="77">
        <f t="shared" si="89"/>
        <v>-49000</v>
      </c>
      <c r="W624" s="72">
        <f t="shared" si="89"/>
        <v>-49000</v>
      </c>
      <c r="X624" s="72">
        <f t="shared" si="89"/>
        <v>0</v>
      </c>
      <c r="Y624" s="72">
        <f t="shared" si="89"/>
        <v>0</v>
      </c>
      <c r="Z624" s="73">
        <f t="shared" si="89"/>
        <v>0</v>
      </c>
      <c r="AA624" s="77">
        <v>67456.600000000006</v>
      </c>
      <c r="AB624" s="72">
        <v>28750</v>
      </c>
      <c r="AC624" s="72">
        <v>0</v>
      </c>
      <c r="AD624" s="72">
        <v>0</v>
      </c>
      <c r="AE624" s="102">
        <v>38706.6</v>
      </c>
      <c r="AF624" s="77">
        <f t="shared" si="93"/>
        <v>0</v>
      </c>
      <c r="AG624" s="72"/>
      <c r="AH624" s="72"/>
      <c r="AI624" s="72"/>
      <c r="AJ624" s="73"/>
      <c r="AK624" s="77">
        <f t="shared" si="92"/>
        <v>67456.600000000006</v>
      </c>
      <c r="AL624" s="72">
        <f t="shared" si="92"/>
        <v>28750</v>
      </c>
      <c r="AM624" s="72">
        <f t="shared" si="92"/>
        <v>0</v>
      </c>
      <c r="AN624" s="72">
        <f t="shared" si="92"/>
        <v>0</v>
      </c>
      <c r="AO624" s="73">
        <f t="shared" si="92"/>
        <v>38706.6</v>
      </c>
    </row>
    <row r="625" spans="1:41" ht="13.5" customHeight="1">
      <c r="A625" s="70" t="s">
        <v>262</v>
      </c>
      <c r="B625" s="71">
        <v>15</v>
      </c>
      <c r="C625" s="71">
        <v>2</v>
      </c>
      <c r="D625" s="71">
        <v>75</v>
      </c>
      <c r="E625" s="71">
        <v>3</v>
      </c>
      <c r="F625" s="71" t="s">
        <v>24</v>
      </c>
      <c r="G625" s="72">
        <v>116456.6</v>
      </c>
      <c r="H625" s="72">
        <v>77750</v>
      </c>
      <c r="I625" s="72">
        <v>0</v>
      </c>
      <c r="J625" s="72">
        <v>0</v>
      </c>
      <c r="K625" s="73">
        <v>38706.6</v>
      </c>
      <c r="L625" s="62"/>
      <c r="M625" s="63"/>
      <c r="N625" s="63"/>
      <c r="O625" s="63"/>
      <c r="P625" s="64"/>
      <c r="Q625" s="77">
        <f t="shared" si="94"/>
        <v>116456.6</v>
      </c>
      <c r="R625" s="72">
        <f t="shared" si="94"/>
        <v>77750</v>
      </c>
      <c r="S625" s="72">
        <f t="shared" si="94"/>
        <v>0</v>
      </c>
      <c r="T625" s="72">
        <f t="shared" si="94"/>
        <v>0</v>
      </c>
      <c r="U625" s="73">
        <f t="shared" si="94"/>
        <v>38706.6</v>
      </c>
      <c r="V625" s="77">
        <f t="shared" si="89"/>
        <v>-49000</v>
      </c>
      <c r="W625" s="72">
        <f t="shared" si="89"/>
        <v>-49000</v>
      </c>
      <c r="X625" s="72">
        <f t="shared" si="89"/>
        <v>0</v>
      </c>
      <c r="Y625" s="72">
        <f t="shared" si="89"/>
        <v>0</v>
      </c>
      <c r="Z625" s="73">
        <f t="shared" si="89"/>
        <v>0</v>
      </c>
      <c r="AA625" s="77">
        <v>67456.600000000006</v>
      </c>
      <c r="AB625" s="72">
        <v>28750</v>
      </c>
      <c r="AC625" s="72">
        <v>0</v>
      </c>
      <c r="AD625" s="72">
        <v>0</v>
      </c>
      <c r="AE625" s="102">
        <v>38706.6</v>
      </c>
      <c r="AF625" s="77">
        <f t="shared" si="93"/>
        <v>0</v>
      </c>
      <c r="AG625" s="72"/>
      <c r="AH625" s="72"/>
      <c r="AI625" s="72"/>
      <c r="AJ625" s="73"/>
      <c r="AK625" s="77">
        <f t="shared" si="92"/>
        <v>67456.600000000006</v>
      </c>
      <c r="AL625" s="72">
        <f t="shared" si="92"/>
        <v>28750</v>
      </c>
      <c r="AM625" s="72">
        <f t="shared" si="92"/>
        <v>0</v>
      </c>
      <c r="AN625" s="72">
        <f t="shared" si="92"/>
        <v>0</v>
      </c>
      <c r="AO625" s="73">
        <f t="shared" si="92"/>
        <v>38706.6</v>
      </c>
    </row>
    <row r="626" spans="1:41" s="57" customFormat="1" ht="13.5" customHeight="1">
      <c r="A626" s="58" t="s">
        <v>88</v>
      </c>
      <c r="B626" s="59">
        <v>16</v>
      </c>
      <c r="C626" s="59" t="s">
        <v>23</v>
      </c>
      <c r="D626" s="59" t="s">
        <v>24</v>
      </c>
      <c r="E626" s="59" t="s">
        <v>23</v>
      </c>
      <c r="F626" s="59" t="s">
        <v>24</v>
      </c>
      <c r="G626" s="60">
        <v>6000</v>
      </c>
      <c r="H626" s="60">
        <v>6000</v>
      </c>
      <c r="I626" s="60">
        <v>0</v>
      </c>
      <c r="J626" s="60">
        <v>0</v>
      </c>
      <c r="K626" s="61">
        <v>0</v>
      </c>
      <c r="L626" s="49"/>
      <c r="M626" s="50"/>
      <c r="N626" s="50"/>
      <c r="O626" s="50"/>
      <c r="P626" s="51"/>
      <c r="Q626" s="65">
        <f t="shared" si="94"/>
        <v>6000</v>
      </c>
      <c r="R626" s="60">
        <f t="shared" si="94"/>
        <v>6000</v>
      </c>
      <c r="S626" s="60">
        <f t="shared" si="94"/>
        <v>0</v>
      </c>
      <c r="T626" s="60">
        <f t="shared" si="94"/>
        <v>0</v>
      </c>
      <c r="U626" s="61">
        <f t="shared" si="94"/>
        <v>0</v>
      </c>
      <c r="V626" s="65">
        <f t="shared" si="89"/>
        <v>-250</v>
      </c>
      <c r="W626" s="60">
        <f t="shared" si="89"/>
        <v>-250</v>
      </c>
      <c r="X626" s="60">
        <f t="shared" si="89"/>
        <v>0</v>
      </c>
      <c r="Y626" s="60">
        <f t="shared" si="89"/>
        <v>0</v>
      </c>
      <c r="Z626" s="61">
        <f t="shared" si="89"/>
        <v>0</v>
      </c>
      <c r="AA626" s="65">
        <v>5750</v>
      </c>
      <c r="AB626" s="60">
        <v>5750</v>
      </c>
      <c r="AC626" s="60">
        <v>0</v>
      </c>
      <c r="AD626" s="60">
        <v>0</v>
      </c>
      <c r="AE626" s="97">
        <v>0</v>
      </c>
      <c r="AF626" s="65">
        <f t="shared" si="93"/>
        <v>-5025</v>
      </c>
      <c r="AG626" s="60">
        <f>AG627</f>
        <v>-5025</v>
      </c>
      <c r="AH626" s="60"/>
      <c r="AI626" s="60"/>
      <c r="AJ626" s="61"/>
      <c r="AK626" s="65">
        <f t="shared" si="92"/>
        <v>725</v>
      </c>
      <c r="AL626" s="60">
        <f t="shared" si="92"/>
        <v>725</v>
      </c>
      <c r="AM626" s="60">
        <f t="shared" si="92"/>
        <v>0</v>
      </c>
      <c r="AN626" s="60">
        <f t="shared" si="92"/>
        <v>0</v>
      </c>
      <c r="AO626" s="61">
        <f t="shared" si="92"/>
        <v>0</v>
      </c>
    </row>
    <row r="627" spans="1:41" ht="13.5" customHeight="1">
      <c r="A627" s="70" t="s">
        <v>29</v>
      </c>
      <c r="B627" s="71">
        <v>16</v>
      </c>
      <c r="C627" s="71" t="s">
        <v>23</v>
      </c>
      <c r="D627" s="71" t="s">
        <v>24</v>
      </c>
      <c r="E627" s="71" t="s">
        <v>23</v>
      </c>
      <c r="F627" s="71">
        <v>200</v>
      </c>
      <c r="G627" s="72">
        <v>6000</v>
      </c>
      <c r="H627" s="72">
        <v>6000</v>
      </c>
      <c r="I627" s="72">
        <v>0</v>
      </c>
      <c r="J627" s="72">
        <v>0</v>
      </c>
      <c r="K627" s="73">
        <v>0</v>
      </c>
      <c r="L627" s="62"/>
      <c r="M627" s="63"/>
      <c r="N627" s="63"/>
      <c r="O627" s="63"/>
      <c r="P627" s="64"/>
      <c r="Q627" s="77">
        <f t="shared" si="94"/>
        <v>6000</v>
      </c>
      <c r="R627" s="72">
        <f t="shared" si="94"/>
        <v>6000</v>
      </c>
      <c r="S627" s="72">
        <f t="shared" si="94"/>
        <v>0</v>
      </c>
      <c r="T627" s="72">
        <f t="shared" si="94"/>
        <v>0</v>
      </c>
      <c r="U627" s="73">
        <f t="shared" si="94"/>
        <v>0</v>
      </c>
      <c r="V627" s="77">
        <f t="shared" si="89"/>
        <v>-250</v>
      </c>
      <c r="W627" s="72">
        <f t="shared" si="89"/>
        <v>-250</v>
      </c>
      <c r="X627" s="72">
        <f t="shared" si="89"/>
        <v>0</v>
      </c>
      <c r="Y627" s="72">
        <f t="shared" si="89"/>
        <v>0</v>
      </c>
      <c r="Z627" s="73">
        <f t="shared" si="89"/>
        <v>0</v>
      </c>
      <c r="AA627" s="77">
        <v>5750</v>
      </c>
      <c r="AB627" s="72">
        <v>5750</v>
      </c>
      <c r="AC627" s="72">
        <v>0</v>
      </c>
      <c r="AD627" s="72">
        <v>0</v>
      </c>
      <c r="AE627" s="102">
        <v>0</v>
      </c>
      <c r="AF627" s="77">
        <f t="shared" si="93"/>
        <v>-5025</v>
      </c>
      <c r="AG627" s="72">
        <f>AG628</f>
        <v>-5025</v>
      </c>
      <c r="AH627" s="72"/>
      <c r="AI627" s="72"/>
      <c r="AJ627" s="73"/>
      <c r="AK627" s="77">
        <f t="shared" si="92"/>
        <v>725</v>
      </c>
      <c r="AL627" s="72">
        <f t="shared" si="92"/>
        <v>725</v>
      </c>
      <c r="AM627" s="72">
        <f t="shared" si="92"/>
        <v>0</v>
      </c>
      <c r="AN627" s="72">
        <f t="shared" si="92"/>
        <v>0</v>
      </c>
      <c r="AO627" s="73">
        <f t="shared" si="92"/>
        <v>0</v>
      </c>
    </row>
    <row r="628" spans="1:41" ht="13.5" customHeight="1">
      <c r="A628" s="83" t="s">
        <v>66</v>
      </c>
      <c r="B628" s="84">
        <v>16</v>
      </c>
      <c r="C628" s="84" t="s">
        <v>23</v>
      </c>
      <c r="D628" s="84" t="s">
        <v>24</v>
      </c>
      <c r="E628" s="84" t="s">
        <v>23</v>
      </c>
      <c r="F628" s="84">
        <v>241</v>
      </c>
      <c r="G628" s="86">
        <v>6000</v>
      </c>
      <c r="H628" s="86">
        <v>6000</v>
      </c>
      <c r="I628" s="86">
        <v>0</v>
      </c>
      <c r="J628" s="86">
        <v>0</v>
      </c>
      <c r="K628" s="87">
        <v>0</v>
      </c>
      <c r="L628" s="62"/>
      <c r="M628" s="63"/>
      <c r="N628" s="63"/>
      <c r="O628" s="63"/>
      <c r="P628" s="64"/>
      <c r="Q628" s="88">
        <f t="shared" si="94"/>
        <v>6000</v>
      </c>
      <c r="R628" s="86">
        <f t="shared" si="94"/>
        <v>6000</v>
      </c>
      <c r="S628" s="86">
        <f t="shared" si="94"/>
        <v>0</v>
      </c>
      <c r="T628" s="86">
        <f t="shared" si="94"/>
        <v>0</v>
      </c>
      <c r="U628" s="87">
        <f t="shared" si="94"/>
        <v>0</v>
      </c>
      <c r="V628" s="88">
        <f t="shared" si="89"/>
        <v>-250</v>
      </c>
      <c r="W628" s="86">
        <f t="shared" si="89"/>
        <v>-250</v>
      </c>
      <c r="X628" s="86">
        <f t="shared" si="89"/>
        <v>0</v>
      </c>
      <c r="Y628" s="86">
        <f t="shared" si="89"/>
        <v>0</v>
      </c>
      <c r="Z628" s="87">
        <f t="shared" si="89"/>
        <v>0</v>
      </c>
      <c r="AA628" s="88">
        <v>5750</v>
      </c>
      <c r="AB628" s="86">
        <v>5750</v>
      </c>
      <c r="AC628" s="86">
        <v>0</v>
      </c>
      <c r="AD628" s="86">
        <v>0</v>
      </c>
      <c r="AE628" s="103">
        <v>0</v>
      </c>
      <c r="AF628" s="77">
        <f t="shared" si="93"/>
        <v>-5025</v>
      </c>
      <c r="AG628" s="86">
        <f>AG629</f>
        <v>-5025</v>
      </c>
      <c r="AH628" s="86"/>
      <c r="AI628" s="86"/>
      <c r="AJ628" s="87"/>
      <c r="AK628" s="88">
        <f t="shared" si="92"/>
        <v>725</v>
      </c>
      <c r="AL628" s="86">
        <f t="shared" si="92"/>
        <v>725</v>
      </c>
      <c r="AM628" s="86">
        <f t="shared" si="92"/>
        <v>0</v>
      </c>
      <c r="AN628" s="86">
        <f t="shared" si="92"/>
        <v>0</v>
      </c>
      <c r="AO628" s="87">
        <f t="shared" si="92"/>
        <v>0</v>
      </c>
    </row>
    <row r="629" spans="1:41" s="57" customFormat="1" ht="13.5" customHeight="1">
      <c r="A629" s="58" t="s">
        <v>89</v>
      </c>
      <c r="B629" s="59">
        <v>16</v>
      </c>
      <c r="C629" s="59">
        <v>1</v>
      </c>
      <c r="D629" s="59" t="s">
        <v>24</v>
      </c>
      <c r="E629" s="59" t="s">
        <v>23</v>
      </c>
      <c r="F629" s="59" t="s">
        <v>24</v>
      </c>
      <c r="G629" s="60">
        <v>6000</v>
      </c>
      <c r="H629" s="60">
        <v>6000</v>
      </c>
      <c r="I629" s="60">
        <v>0</v>
      </c>
      <c r="J629" s="60">
        <v>0</v>
      </c>
      <c r="K629" s="61">
        <v>0</v>
      </c>
      <c r="L629" s="49"/>
      <c r="M629" s="50"/>
      <c r="N629" s="50"/>
      <c r="O629" s="50"/>
      <c r="P629" s="51"/>
      <c r="Q629" s="65">
        <f t="shared" si="94"/>
        <v>6000</v>
      </c>
      <c r="R629" s="60">
        <f t="shared" si="94"/>
        <v>6000</v>
      </c>
      <c r="S629" s="60">
        <f t="shared" si="94"/>
        <v>0</v>
      </c>
      <c r="T629" s="60">
        <f t="shared" si="94"/>
        <v>0</v>
      </c>
      <c r="U629" s="61">
        <f t="shared" si="94"/>
        <v>0</v>
      </c>
      <c r="V629" s="65">
        <f t="shared" si="89"/>
        <v>-250</v>
      </c>
      <c r="W629" s="60">
        <f t="shared" si="89"/>
        <v>-250</v>
      </c>
      <c r="X629" s="60">
        <f t="shared" si="89"/>
        <v>0</v>
      </c>
      <c r="Y629" s="60">
        <f t="shared" si="89"/>
        <v>0</v>
      </c>
      <c r="Z629" s="61">
        <f t="shared" si="89"/>
        <v>0</v>
      </c>
      <c r="AA629" s="65">
        <v>5750</v>
      </c>
      <c r="AB629" s="60">
        <v>5750</v>
      </c>
      <c r="AC629" s="60">
        <v>0</v>
      </c>
      <c r="AD629" s="60">
        <v>0</v>
      </c>
      <c r="AE629" s="97">
        <v>0</v>
      </c>
      <c r="AF629" s="65">
        <f t="shared" si="93"/>
        <v>-5025</v>
      </c>
      <c r="AG629" s="60">
        <f>AG630</f>
        <v>-5025</v>
      </c>
      <c r="AH629" s="60"/>
      <c r="AI629" s="60"/>
      <c r="AJ629" s="61"/>
      <c r="AK629" s="65">
        <f t="shared" si="92"/>
        <v>725</v>
      </c>
      <c r="AL629" s="60">
        <f t="shared" si="92"/>
        <v>725</v>
      </c>
      <c r="AM629" s="60">
        <f t="shared" si="92"/>
        <v>0</v>
      </c>
      <c r="AN629" s="60">
        <f t="shared" si="92"/>
        <v>0</v>
      </c>
      <c r="AO629" s="61">
        <f t="shared" si="92"/>
        <v>0</v>
      </c>
    </row>
    <row r="630" spans="1:41" ht="13.5" customHeight="1">
      <c r="A630" s="70" t="s">
        <v>90</v>
      </c>
      <c r="B630" s="71">
        <v>16</v>
      </c>
      <c r="C630" s="71">
        <v>1</v>
      </c>
      <c r="D630" s="71">
        <v>58</v>
      </c>
      <c r="E630" s="71" t="s">
        <v>23</v>
      </c>
      <c r="F630" s="71" t="s">
        <v>24</v>
      </c>
      <c r="G630" s="72">
        <v>6000</v>
      </c>
      <c r="H630" s="72">
        <v>6000</v>
      </c>
      <c r="I630" s="72">
        <v>0</v>
      </c>
      <c r="J630" s="72">
        <v>0</v>
      </c>
      <c r="K630" s="73">
        <v>0</v>
      </c>
      <c r="L630" s="62"/>
      <c r="M630" s="63"/>
      <c r="N630" s="63"/>
      <c r="O630" s="63"/>
      <c r="P630" s="64"/>
      <c r="Q630" s="77">
        <f t="shared" si="94"/>
        <v>6000</v>
      </c>
      <c r="R630" s="72">
        <f t="shared" si="94"/>
        <v>6000</v>
      </c>
      <c r="S630" s="72">
        <f t="shared" si="94"/>
        <v>0</v>
      </c>
      <c r="T630" s="72">
        <f t="shared" si="94"/>
        <v>0</v>
      </c>
      <c r="U630" s="73">
        <f t="shared" si="94"/>
        <v>0</v>
      </c>
      <c r="V630" s="77">
        <f t="shared" si="89"/>
        <v>-250</v>
      </c>
      <c r="W630" s="72">
        <f t="shared" si="89"/>
        <v>-250</v>
      </c>
      <c r="X630" s="72">
        <f t="shared" si="89"/>
        <v>0</v>
      </c>
      <c r="Y630" s="72">
        <f t="shared" si="89"/>
        <v>0</v>
      </c>
      <c r="Z630" s="73">
        <f t="shared" si="89"/>
        <v>0</v>
      </c>
      <c r="AA630" s="77">
        <v>5750</v>
      </c>
      <c r="AB630" s="72">
        <v>5750</v>
      </c>
      <c r="AC630" s="72">
        <v>0</v>
      </c>
      <c r="AD630" s="72">
        <v>0</v>
      </c>
      <c r="AE630" s="102">
        <v>0</v>
      </c>
      <c r="AF630" s="77">
        <f t="shared" si="93"/>
        <v>-5025</v>
      </c>
      <c r="AG630" s="72">
        <f>AG631</f>
        <v>-5025</v>
      </c>
      <c r="AH630" s="72"/>
      <c r="AI630" s="72"/>
      <c r="AJ630" s="73"/>
      <c r="AK630" s="77">
        <f t="shared" si="92"/>
        <v>725</v>
      </c>
      <c r="AL630" s="72">
        <f t="shared" si="92"/>
        <v>725</v>
      </c>
      <c r="AM630" s="72">
        <f t="shared" si="92"/>
        <v>0</v>
      </c>
      <c r="AN630" s="72">
        <f t="shared" si="92"/>
        <v>0</v>
      </c>
      <c r="AO630" s="73">
        <f t="shared" si="92"/>
        <v>0</v>
      </c>
    </row>
    <row r="631" spans="1:41" ht="13.5" customHeight="1">
      <c r="A631" s="70" t="s">
        <v>91</v>
      </c>
      <c r="B631" s="71">
        <v>16</v>
      </c>
      <c r="C631" s="71">
        <v>1</v>
      </c>
      <c r="D631" s="71">
        <v>58</v>
      </c>
      <c r="E631" s="71">
        <v>2</v>
      </c>
      <c r="F631" s="71" t="s">
        <v>24</v>
      </c>
      <c r="G631" s="72">
        <v>6000</v>
      </c>
      <c r="H631" s="72">
        <v>6000</v>
      </c>
      <c r="I631" s="72">
        <v>0</v>
      </c>
      <c r="J631" s="72">
        <v>0</v>
      </c>
      <c r="K631" s="73">
        <v>0</v>
      </c>
      <c r="L631" s="62"/>
      <c r="M631" s="63"/>
      <c r="N631" s="63"/>
      <c r="O631" s="63"/>
      <c r="P631" s="64"/>
      <c r="Q631" s="77">
        <f t="shared" si="94"/>
        <v>6000</v>
      </c>
      <c r="R631" s="72">
        <f t="shared" si="94"/>
        <v>6000</v>
      </c>
      <c r="S631" s="72">
        <f t="shared" si="94"/>
        <v>0</v>
      </c>
      <c r="T631" s="72">
        <f t="shared" si="94"/>
        <v>0</v>
      </c>
      <c r="U631" s="73">
        <f t="shared" si="94"/>
        <v>0</v>
      </c>
      <c r="V631" s="77">
        <f t="shared" si="89"/>
        <v>-250</v>
      </c>
      <c r="W631" s="72">
        <f t="shared" si="89"/>
        <v>-250</v>
      </c>
      <c r="X631" s="72">
        <f t="shared" si="89"/>
        <v>0</v>
      </c>
      <c r="Y631" s="72">
        <f t="shared" si="89"/>
        <v>0</v>
      </c>
      <c r="Z631" s="73">
        <f t="shared" si="89"/>
        <v>0</v>
      </c>
      <c r="AA631" s="77">
        <v>5750</v>
      </c>
      <c r="AB631" s="72">
        <v>5750</v>
      </c>
      <c r="AC631" s="72">
        <v>0</v>
      </c>
      <c r="AD631" s="72">
        <v>0</v>
      </c>
      <c r="AE631" s="102">
        <v>0</v>
      </c>
      <c r="AF631" s="77">
        <f>AG631+AH631+AI631+AJ631</f>
        <v>-5025</v>
      </c>
      <c r="AG631" s="72">
        <v>-5025</v>
      </c>
      <c r="AH631" s="72"/>
      <c r="AI631" s="72"/>
      <c r="AJ631" s="73"/>
      <c r="AK631" s="77">
        <f t="shared" si="92"/>
        <v>725</v>
      </c>
      <c r="AL631" s="72">
        <f t="shared" si="92"/>
        <v>725</v>
      </c>
      <c r="AM631" s="72">
        <f t="shared" si="92"/>
        <v>0</v>
      </c>
      <c r="AN631" s="72">
        <f t="shared" si="92"/>
        <v>0</v>
      </c>
      <c r="AO631" s="73">
        <f t="shared" si="92"/>
        <v>0</v>
      </c>
    </row>
    <row r="632" spans="1:41" s="57" customFormat="1" ht="13.5" customHeight="1">
      <c r="A632" s="58" t="s">
        <v>97</v>
      </c>
      <c r="B632" s="59">
        <v>19</v>
      </c>
      <c r="C632" s="59" t="s">
        <v>23</v>
      </c>
      <c r="D632" s="59" t="s">
        <v>24</v>
      </c>
      <c r="E632" s="59" t="s">
        <v>23</v>
      </c>
      <c r="F632" s="59" t="s">
        <v>24</v>
      </c>
      <c r="G632" s="60">
        <v>39600</v>
      </c>
      <c r="H632" s="60">
        <v>39600</v>
      </c>
      <c r="I632" s="60">
        <v>0</v>
      </c>
      <c r="J632" s="60">
        <v>0</v>
      </c>
      <c r="K632" s="61">
        <v>0</v>
      </c>
      <c r="L632" s="49"/>
      <c r="M632" s="50"/>
      <c r="N632" s="50"/>
      <c r="O632" s="50"/>
      <c r="P632" s="51"/>
      <c r="Q632" s="65">
        <f t="shared" si="94"/>
        <v>39600</v>
      </c>
      <c r="R632" s="60">
        <f t="shared" si="94"/>
        <v>39600</v>
      </c>
      <c r="S632" s="60">
        <f t="shared" si="94"/>
        <v>0</v>
      </c>
      <c r="T632" s="60">
        <f t="shared" si="94"/>
        <v>0</v>
      </c>
      <c r="U632" s="61">
        <f t="shared" si="94"/>
        <v>0</v>
      </c>
      <c r="V632" s="65">
        <f t="shared" si="89"/>
        <v>21745.1</v>
      </c>
      <c r="W632" s="60">
        <f t="shared" si="89"/>
        <v>21745.1</v>
      </c>
      <c r="X632" s="60">
        <f t="shared" si="89"/>
        <v>0</v>
      </c>
      <c r="Y632" s="60">
        <f t="shared" si="89"/>
        <v>0</v>
      </c>
      <c r="Z632" s="61">
        <f t="shared" si="89"/>
        <v>0</v>
      </c>
      <c r="AA632" s="65">
        <v>61345.1</v>
      </c>
      <c r="AB632" s="60">
        <v>61345.1</v>
      </c>
      <c r="AC632" s="60">
        <v>0</v>
      </c>
      <c r="AD632" s="60">
        <v>0</v>
      </c>
      <c r="AE632" s="97">
        <v>0</v>
      </c>
      <c r="AF632" s="77">
        <f t="shared" ref="AF632:AF639" si="95">AG632+AH632+AI632+AJ632</f>
        <v>0</v>
      </c>
      <c r="AG632" s="60"/>
      <c r="AH632" s="60"/>
      <c r="AI632" s="60"/>
      <c r="AJ632" s="61"/>
      <c r="AK632" s="65">
        <f t="shared" si="92"/>
        <v>61345.1</v>
      </c>
      <c r="AL632" s="60">
        <f t="shared" si="92"/>
        <v>61345.1</v>
      </c>
      <c r="AM632" s="60">
        <f t="shared" si="92"/>
        <v>0</v>
      </c>
      <c r="AN632" s="60">
        <f t="shared" si="92"/>
        <v>0</v>
      </c>
      <c r="AO632" s="61">
        <f t="shared" si="92"/>
        <v>0</v>
      </c>
    </row>
    <row r="633" spans="1:41" ht="13.5" customHeight="1">
      <c r="A633" s="70" t="s">
        <v>29</v>
      </c>
      <c r="B633" s="71">
        <v>19</v>
      </c>
      <c r="C633" s="71" t="s">
        <v>23</v>
      </c>
      <c r="D633" s="71" t="s">
        <v>24</v>
      </c>
      <c r="E633" s="71" t="s">
        <v>23</v>
      </c>
      <c r="F633" s="71">
        <v>200</v>
      </c>
      <c r="G633" s="72">
        <v>39600</v>
      </c>
      <c r="H633" s="72">
        <v>39600</v>
      </c>
      <c r="I633" s="72">
        <v>0</v>
      </c>
      <c r="J633" s="72">
        <v>0</v>
      </c>
      <c r="K633" s="73">
        <v>0</v>
      </c>
      <c r="L633" s="62"/>
      <c r="M633" s="63"/>
      <c r="N633" s="63"/>
      <c r="O633" s="63"/>
      <c r="P633" s="64"/>
      <c r="Q633" s="77">
        <f t="shared" si="94"/>
        <v>39600</v>
      </c>
      <c r="R633" s="72">
        <f t="shared" si="94"/>
        <v>39600</v>
      </c>
      <c r="S633" s="72">
        <f t="shared" si="94"/>
        <v>0</v>
      </c>
      <c r="T633" s="72">
        <f t="shared" si="94"/>
        <v>0</v>
      </c>
      <c r="U633" s="73">
        <f t="shared" si="94"/>
        <v>0</v>
      </c>
      <c r="V633" s="77">
        <f t="shared" si="89"/>
        <v>21745.1</v>
      </c>
      <c r="W633" s="72">
        <f t="shared" si="89"/>
        <v>21745.1</v>
      </c>
      <c r="X633" s="72">
        <f t="shared" si="89"/>
        <v>0</v>
      </c>
      <c r="Y633" s="72">
        <f t="shared" si="89"/>
        <v>0</v>
      </c>
      <c r="Z633" s="73">
        <f t="shared" si="89"/>
        <v>0</v>
      </c>
      <c r="AA633" s="77">
        <v>61345.1</v>
      </c>
      <c r="AB633" s="72">
        <v>61345.1</v>
      </c>
      <c r="AC633" s="72">
        <v>0</v>
      </c>
      <c r="AD633" s="72">
        <v>0</v>
      </c>
      <c r="AE633" s="102">
        <v>0</v>
      </c>
      <c r="AF633" s="77">
        <f t="shared" si="95"/>
        <v>0</v>
      </c>
      <c r="AG633" s="72"/>
      <c r="AH633" s="72"/>
      <c r="AI633" s="72"/>
      <c r="AJ633" s="73"/>
      <c r="AK633" s="77">
        <f t="shared" si="92"/>
        <v>61345.1</v>
      </c>
      <c r="AL633" s="72">
        <f t="shared" si="92"/>
        <v>61345.1</v>
      </c>
      <c r="AM633" s="72">
        <f t="shared" si="92"/>
        <v>0</v>
      </c>
      <c r="AN633" s="72">
        <f t="shared" si="92"/>
        <v>0</v>
      </c>
      <c r="AO633" s="73">
        <f t="shared" si="92"/>
        <v>0</v>
      </c>
    </row>
    <row r="634" spans="1:41" s="57" customFormat="1" ht="13.5" customHeight="1">
      <c r="A634" s="58" t="s">
        <v>263</v>
      </c>
      <c r="B634" s="59">
        <v>19</v>
      </c>
      <c r="C634" s="59">
        <v>1</v>
      </c>
      <c r="D634" s="59" t="s">
        <v>24</v>
      </c>
      <c r="E634" s="59" t="s">
        <v>23</v>
      </c>
      <c r="F634" s="59" t="s">
        <v>24</v>
      </c>
      <c r="G634" s="60">
        <v>24400</v>
      </c>
      <c r="H634" s="60">
        <v>24400</v>
      </c>
      <c r="I634" s="60">
        <v>0</v>
      </c>
      <c r="J634" s="60">
        <v>0</v>
      </c>
      <c r="K634" s="61">
        <v>0</v>
      </c>
      <c r="L634" s="49"/>
      <c r="M634" s="50"/>
      <c r="N634" s="50"/>
      <c r="O634" s="50"/>
      <c r="P634" s="51"/>
      <c r="Q634" s="65">
        <f t="shared" si="94"/>
        <v>24400</v>
      </c>
      <c r="R634" s="60">
        <f t="shared" si="94"/>
        <v>24400</v>
      </c>
      <c r="S634" s="60">
        <f t="shared" si="94"/>
        <v>0</v>
      </c>
      <c r="T634" s="60">
        <f t="shared" si="94"/>
        <v>0</v>
      </c>
      <c r="U634" s="61">
        <f t="shared" si="94"/>
        <v>0</v>
      </c>
      <c r="V634" s="65">
        <f t="shared" si="89"/>
        <v>11451.5</v>
      </c>
      <c r="W634" s="60">
        <f t="shared" si="89"/>
        <v>11451.5</v>
      </c>
      <c r="X634" s="60">
        <f t="shared" si="89"/>
        <v>0</v>
      </c>
      <c r="Y634" s="60">
        <f t="shared" si="89"/>
        <v>0</v>
      </c>
      <c r="Z634" s="61">
        <f t="shared" si="89"/>
        <v>0</v>
      </c>
      <c r="AA634" s="65">
        <v>35851.5</v>
      </c>
      <c r="AB634" s="60">
        <v>35851.5</v>
      </c>
      <c r="AC634" s="60">
        <v>0</v>
      </c>
      <c r="AD634" s="60">
        <v>0</v>
      </c>
      <c r="AE634" s="97">
        <v>0</v>
      </c>
      <c r="AF634" s="77">
        <f t="shared" si="95"/>
        <v>0</v>
      </c>
      <c r="AG634" s="60"/>
      <c r="AH634" s="60"/>
      <c r="AI634" s="60"/>
      <c r="AJ634" s="61"/>
      <c r="AK634" s="65">
        <f t="shared" si="92"/>
        <v>35851.5</v>
      </c>
      <c r="AL634" s="60">
        <f t="shared" si="92"/>
        <v>35851.5</v>
      </c>
      <c r="AM634" s="60">
        <f t="shared" si="92"/>
        <v>0</v>
      </c>
      <c r="AN634" s="60">
        <f t="shared" si="92"/>
        <v>0</v>
      </c>
      <c r="AO634" s="61">
        <f t="shared" si="92"/>
        <v>0</v>
      </c>
    </row>
    <row r="635" spans="1:41" ht="13.5" customHeight="1">
      <c r="A635" s="70" t="s">
        <v>84</v>
      </c>
      <c r="B635" s="71">
        <v>19</v>
      </c>
      <c r="C635" s="71">
        <v>1</v>
      </c>
      <c r="D635" s="71">
        <v>50</v>
      </c>
      <c r="E635" s="71" t="s">
        <v>23</v>
      </c>
      <c r="F635" s="71" t="s">
        <v>24</v>
      </c>
      <c r="G635" s="72">
        <v>24400</v>
      </c>
      <c r="H635" s="72">
        <v>24400</v>
      </c>
      <c r="I635" s="72">
        <v>0</v>
      </c>
      <c r="J635" s="72">
        <v>0</v>
      </c>
      <c r="K635" s="73">
        <v>0</v>
      </c>
      <c r="L635" s="62"/>
      <c r="M635" s="63"/>
      <c r="N635" s="63"/>
      <c r="O635" s="63"/>
      <c r="P635" s="64"/>
      <c r="Q635" s="77">
        <f t="shared" si="94"/>
        <v>24400</v>
      </c>
      <c r="R635" s="72">
        <f t="shared" si="94"/>
        <v>24400</v>
      </c>
      <c r="S635" s="72">
        <f t="shared" si="94"/>
        <v>0</v>
      </c>
      <c r="T635" s="72">
        <f t="shared" si="94"/>
        <v>0</v>
      </c>
      <c r="U635" s="73">
        <f t="shared" si="94"/>
        <v>0</v>
      </c>
      <c r="V635" s="77">
        <f t="shared" si="89"/>
        <v>11451.5</v>
      </c>
      <c r="W635" s="72">
        <f t="shared" si="89"/>
        <v>11451.5</v>
      </c>
      <c r="X635" s="72">
        <f t="shared" si="89"/>
        <v>0</v>
      </c>
      <c r="Y635" s="72">
        <f t="shared" si="89"/>
        <v>0</v>
      </c>
      <c r="Z635" s="73">
        <f t="shared" si="89"/>
        <v>0</v>
      </c>
      <c r="AA635" s="77">
        <v>35851.5</v>
      </c>
      <c r="AB635" s="72">
        <v>35851.5</v>
      </c>
      <c r="AC635" s="72">
        <v>0</v>
      </c>
      <c r="AD635" s="72">
        <v>0</v>
      </c>
      <c r="AE635" s="102">
        <v>0</v>
      </c>
      <c r="AF635" s="77">
        <f t="shared" si="95"/>
        <v>0</v>
      </c>
      <c r="AG635" s="72"/>
      <c r="AH635" s="72"/>
      <c r="AI635" s="72"/>
      <c r="AJ635" s="73"/>
      <c r="AK635" s="77">
        <f t="shared" si="92"/>
        <v>35851.5</v>
      </c>
      <c r="AL635" s="72">
        <f t="shared" si="92"/>
        <v>35851.5</v>
      </c>
      <c r="AM635" s="72">
        <f t="shared" si="92"/>
        <v>0</v>
      </c>
      <c r="AN635" s="72">
        <f t="shared" si="92"/>
        <v>0</v>
      </c>
      <c r="AO635" s="73">
        <f t="shared" si="92"/>
        <v>0</v>
      </c>
    </row>
    <row r="636" spans="1:41" ht="13.5" customHeight="1">
      <c r="A636" s="70" t="s">
        <v>99</v>
      </c>
      <c r="B636" s="71">
        <v>19</v>
      </c>
      <c r="C636" s="71">
        <v>1</v>
      </c>
      <c r="D636" s="71">
        <v>50</v>
      </c>
      <c r="E636" s="71">
        <v>4</v>
      </c>
      <c r="F636" s="71" t="s">
        <v>24</v>
      </c>
      <c r="G636" s="72">
        <v>24400</v>
      </c>
      <c r="H636" s="72">
        <v>24400</v>
      </c>
      <c r="I636" s="72">
        <v>0</v>
      </c>
      <c r="J636" s="72">
        <v>0</v>
      </c>
      <c r="K636" s="73">
        <v>0</v>
      </c>
      <c r="L636" s="62"/>
      <c r="M636" s="63"/>
      <c r="N636" s="63"/>
      <c r="O636" s="63"/>
      <c r="P636" s="64"/>
      <c r="Q636" s="77">
        <f t="shared" si="94"/>
        <v>24400</v>
      </c>
      <c r="R636" s="72">
        <f t="shared" si="94"/>
        <v>24400</v>
      </c>
      <c r="S636" s="72">
        <f t="shared" si="94"/>
        <v>0</v>
      </c>
      <c r="T636" s="72">
        <f t="shared" si="94"/>
        <v>0</v>
      </c>
      <c r="U636" s="73">
        <f t="shared" si="94"/>
        <v>0</v>
      </c>
      <c r="V636" s="77">
        <f t="shared" si="89"/>
        <v>11451.5</v>
      </c>
      <c r="W636" s="72">
        <f t="shared" si="89"/>
        <v>11451.5</v>
      </c>
      <c r="X636" s="72">
        <f t="shared" si="89"/>
        <v>0</v>
      </c>
      <c r="Y636" s="72">
        <f t="shared" si="89"/>
        <v>0</v>
      </c>
      <c r="Z636" s="73">
        <f t="shared" si="89"/>
        <v>0</v>
      </c>
      <c r="AA636" s="77">
        <v>35851.5</v>
      </c>
      <c r="AB636" s="72">
        <v>35851.5</v>
      </c>
      <c r="AC636" s="72">
        <v>0</v>
      </c>
      <c r="AD636" s="72">
        <v>0</v>
      </c>
      <c r="AE636" s="102">
        <v>0</v>
      </c>
      <c r="AF636" s="77">
        <f t="shared" si="95"/>
        <v>0</v>
      </c>
      <c r="AG636" s="72"/>
      <c r="AH636" s="72"/>
      <c r="AI636" s="72"/>
      <c r="AJ636" s="73"/>
      <c r="AK636" s="77">
        <f t="shared" si="92"/>
        <v>35851.5</v>
      </c>
      <c r="AL636" s="72">
        <f t="shared" si="92"/>
        <v>35851.5</v>
      </c>
      <c r="AM636" s="72">
        <f t="shared" si="92"/>
        <v>0</v>
      </c>
      <c r="AN636" s="72">
        <f t="shared" si="92"/>
        <v>0</v>
      </c>
      <c r="AO636" s="73">
        <f t="shared" si="92"/>
        <v>0</v>
      </c>
    </row>
    <row r="637" spans="1:41" s="57" customFormat="1" ht="13.5" customHeight="1">
      <c r="A637" s="58" t="s">
        <v>97</v>
      </c>
      <c r="B637" s="59">
        <v>19</v>
      </c>
      <c r="C637" s="59">
        <v>3</v>
      </c>
      <c r="D637" s="59" t="s">
        <v>24</v>
      </c>
      <c r="E637" s="59" t="s">
        <v>23</v>
      </c>
      <c r="F637" s="59" t="s">
        <v>24</v>
      </c>
      <c r="G637" s="60">
        <v>15200</v>
      </c>
      <c r="H637" s="60">
        <v>15200</v>
      </c>
      <c r="I637" s="60">
        <v>0</v>
      </c>
      <c r="J637" s="60">
        <v>0</v>
      </c>
      <c r="K637" s="61">
        <v>0</v>
      </c>
      <c r="L637" s="49"/>
      <c r="M637" s="50"/>
      <c r="N637" s="50"/>
      <c r="O637" s="50"/>
      <c r="P637" s="51"/>
      <c r="Q637" s="65">
        <f t="shared" si="94"/>
        <v>15200</v>
      </c>
      <c r="R637" s="60">
        <f t="shared" si="94"/>
        <v>15200</v>
      </c>
      <c r="S637" s="60">
        <f t="shared" si="94"/>
        <v>0</v>
      </c>
      <c r="T637" s="60">
        <f t="shared" si="94"/>
        <v>0</v>
      </c>
      <c r="U637" s="61">
        <f t="shared" si="94"/>
        <v>0</v>
      </c>
      <c r="V637" s="65">
        <f t="shared" si="89"/>
        <v>10293.599999999999</v>
      </c>
      <c r="W637" s="60">
        <f t="shared" si="89"/>
        <v>10293.599999999999</v>
      </c>
      <c r="X637" s="60">
        <f t="shared" si="89"/>
        <v>0</v>
      </c>
      <c r="Y637" s="60">
        <f t="shared" si="89"/>
        <v>0</v>
      </c>
      <c r="Z637" s="61">
        <f t="shared" si="89"/>
        <v>0</v>
      </c>
      <c r="AA637" s="65">
        <v>25493.599999999999</v>
      </c>
      <c r="AB637" s="60">
        <v>25493.599999999999</v>
      </c>
      <c r="AC637" s="60">
        <v>0</v>
      </c>
      <c r="AD637" s="60">
        <v>0</v>
      </c>
      <c r="AE637" s="97">
        <v>0</v>
      </c>
      <c r="AF637" s="77">
        <f t="shared" si="95"/>
        <v>0</v>
      </c>
      <c r="AG637" s="60"/>
      <c r="AH637" s="60"/>
      <c r="AI637" s="60"/>
      <c r="AJ637" s="61"/>
      <c r="AK637" s="65">
        <f t="shared" si="92"/>
        <v>25493.599999999999</v>
      </c>
      <c r="AL637" s="60">
        <f t="shared" si="92"/>
        <v>25493.599999999999</v>
      </c>
      <c r="AM637" s="60">
        <f t="shared" si="92"/>
        <v>0</v>
      </c>
      <c r="AN637" s="60">
        <f t="shared" si="92"/>
        <v>0</v>
      </c>
      <c r="AO637" s="61">
        <f t="shared" si="92"/>
        <v>0</v>
      </c>
    </row>
    <row r="638" spans="1:41" ht="13.5" customHeight="1">
      <c r="A638" s="70" t="s">
        <v>264</v>
      </c>
      <c r="B638" s="71">
        <v>19</v>
      </c>
      <c r="C638" s="71">
        <v>3</v>
      </c>
      <c r="D638" s="71">
        <v>66</v>
      </c>
      <c r="E638" s="71" t="s">
        <v>23</v>
      </c>
      <c r="F638" s="71" t="s">
        <v>24</v>
      </c>
      <c r="G638" s="72">
        <v>15200</v>
      </c>
      <c r="H638" s="72">
        <v>15200</v>
      </c>
      <c r="I638" s="72">
        <v>0</v>
      </c>
      <c r="J638" s="72">
        <v>0</v>
      </c>
      <c r="K638" s="73">
        <v>0</v>
      </c>
      <c r="L638" s="62"/>
      <c r="M638" s="63"/>
      <c r="N638" s="63"/>
      <c r="O638" s="63"/>
      <c r="P638" s="64"/>
      <c r="Q638" s="77">
        <f t="shared" si="94"/>
        <v>15200</v>
      </c>
      <c r="R638" s="72">
        <f t="shared" si="94"/>
        <v>15200</v>
      </c>
      <c r="S638" s="72">
        <f t="shared" si="94"/>
        <v>0</v>
      </c>
      <c r="T638" s="72">
        <f t="shared" si="94"/>
        <v>0</v>
      </c>
      <c r="U638" s="73">
        <f t="shared" si="94"/>
        <v>0</v>
      </c>
      <c r="V638" s="77">
        <f t="shared" si="89"/>
        <v>10293.599999999999</v>
      </c>
      <c r="W638" s="72">
        <f t="shared" si="89"/>
        <v>10293.599999999999</v>
      </c>
      <c r="X638" s="72">
        <f t="shared" si="89"/>
        <v>0</v>
      </c>
      <c r="Y638" s="72">
        <f t="shared" si="89"/>
        <v>0</v>
      </c>
      <c r="Z638" s="73">
        <f t="shared" si="89"/>
        <v>0</v>
      </c>
      <c r="AA638" s="77">
        <v>25493.599999999999</v>
      </c>
      <c r="AB638" s="72">
        <v>25493.599999999999</v>
      </c>
      <c r="AC638" s="72">
        <v>0</v>
      </c>
      <c r="AD638" s="72">
        <v>0</v>
      </c>
      <c r="AE638" s="102">
        <v>0</v>
      </c>
      <c r="AF638" s="77">
        <f t="shared" si="95"/>
        <v>0</v>
      </c>
      <c r="AG638" s="72"/>
      <c r="AH638" s="72"/>
      <c r="AI638" s="72"/>
      <c r="AJ638" s="73"/>
      <c r="AK638" s="77">
        <f t="shared" si="92"/>
        <v>25493.599999999999</v>
      </c>
      <c r="AL638" s="72">
        <f t="shared" si="92"/>
        <v>25493.599999999999</v>
      </c>
      <c r="AM638" s="72">
        <f t="shared" si="92"/>
        <v>0</v>
      </c>
      <c r="AN638" s="72">
        <f t="shared" si="92"/>
        <v>0</v>
      </c>
      <c r="AO638" s="73">
        <f t="shared" si="92"/>
        <v>0</v>
      </c>
    </row>
    <row r="639" spans="1:41" ht="13.5" customHeight="1">
      <c r="A639" s="70" t="s">
        <v>264</v>
      </c>
      <c r="B639" s="71">
        <v>19</v>
      </c>
      <c r="C639" s="71">
        <v>3</v>
      </c>
      <c r="D639" s="71">
        <v>66</v>
      </c>
      <c r="E639" s="71">
        <v>2</v>
      </c>
      <c r="F639" s="71" t="s">
        <v>24</v>
      </c>
      <c r="G639" s="72">
        <v>15200</v>
      </c>
      <c r="H639" s="72">
        <v>15200</v>
      </c>
      <c r="I639" s="72">
        <v>0</v>
      </c>
      <c r="J639" s="72">
        <v>0</v>
      </c>
      <c r="K639" s="73">
        <v>0</v>
      </c>
      <c r="L639" s="62"/>
      <c r="M639" s="63"/>
      <c r="N639" s="63"/>
      <c r="O639" s="63"/>
      <c r="P639" s="64"/>
      <c r="Q639" s="77">
        <f t="shared" si="94"/>
        <v>15200</v>
      </c>
      <c r="R639" s="72">
        <f t="shared" si="94"/>
        <v>15200</v>
      </c>
      <c r="S639" s="72">
        <f t="shared" si="94"/>
        <v>0</v>
      </c>
      <c r="T639" s="72">
        <f t="shared" si="94"/>
        <v>0</v>
      </c>
      <c r="U639" s="73">
        <f t="shared" si="94"/>
        <v>0</v>
      </c>
      <c r="V639" s="77">
        <f t="shared" si="89"/>
        <v>10293.599999999999</v>
      </c>
      <c r="W639" s="72">
        <f t="shared" si="89"/>
        <v>10293.599999999999</v>
      </c>
      <c r="X639" s="72">
        <f t="shared" si="89"/>
        <v>0</v>
      </c>
      <c r="Y639" s="72">
        <f t="shared" si="89"/>
        <v>0</v>
      </c>
      <c r="Z639" s="73">
        <f t="shared" si="89"/>
        <v>0</v>
      </c>
      <c r="AA639" s="77">
        <v>25493.599999999999</v>
      </c>
      <c r="AB639" s="72">
        <v>25493.599999999999</v>
      </c>
      <c r="AC639" s="72">
        <v>0</v>
      </c>
      <c r="AD639" s="72">
        <v>0</v>
      </c>
      <c r="AE639" s="102">
        <v>0</v>
      </c>
      <c r="AF639" s="77">
        <f t="shared" si="95"/>
        <v>0</v>
      </c>
      <c r="AG639" s="72"/>
      <c r="AH639" s="72"/>
      <c r="AI639" s="72"/>
      <c r="AJ639" s="73"/>
      <c r="AK639" s="77">
        <f t="shared" si="92"/>
        <v>25493.599999999999</v>
      </c>
      <c r="AL639" s="72">
        <f t="shared" si="92"/>
        <v>25493.599999999999</v>
      </c>
      <c r="AM639" s="72">
        <f t="shared" si="92"/>
        <v>0</v>
      </c>
      <c r="AN639" s="72">
        <f t="shared" si="92"/>
        <v>0</v>
      </c>
      <c r="AO639" s="73">
        <f t="shared" si="92"/>
        <v>0</v>
      </c>
    </row>
    <row r="640" spans="1:41">
      <c r="A640" s="93" t="s">
        <v>265</v>
      </c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  <c r="AA640" s="95"/>
      <c r="AB640" s="95"/>
      <c r="AC640" s="95"/>
      <c r="AD640" s="95"/>
      <c r="AE640" s="95"/>
      <c r="AF640" s="95"/>
      <c r="AG640" s="95"/>
      <c r="AH640" s="95"/>
      <c r="AI640" s="95"/>
      <c r="AJ640" s="95"/>
      <c r="AK640" s="95"/>
      <c r="AL640" s="95"/>
      <c r="AM640" s="95"/>
      <c r="AN640" s="95"/>
      <c r="AO640" s="96"/>
    </row>
    <row r="641" spans="1:41" s="57" customFormat="1" ht="12.75" customHeight="1">
      <c r="A641" s="58" t="s">
        <v>22</v>
      </c>
      <c r="B641" s="59" t="s">
        <v>23</v>
      </c>
      <c r="C641" s="59" t="s">
        <v>23</v>
      </c>
      <c r="D641" s="59" t="s">
        <v>24</v>
      </c>
      <c r="E641" s="59" t="s">
        <v>23</v>
      </c>
      <c r="F641" s="59" t="s">
        <v>24</v>
      </c>
      <c r="G641" s="60">
        <v>93687.6</v>
      </c>
      <c r="H641" s="60">
        <v>92173.5</v>
      </c>
      <c r="I641" s="60">
        <v>1514.1</v>
      </c>
      <c r="J641" s="112">
        <v>0</v>
      </c>
      <c r="K641" s="255">
        <v>0</v>
      </c>
      <c r="L641" s="49"/>
      <c r="M641" s="50"/>
      <c r="N641" s="50"/>
      <c r="O641" s="50"/>
      <c r="P641" s="51"/>
      <c r="Q641" s="65">
        <f t="shared" si="94"/>
        <v>93687.6</v>
      </c>
      <c r="R641" s="60">
        <f t="shared" si="94"/>
        <v>92173.5</v>
      </c>
      <c r="S641" s="60">
        <f t="shared" si="94"/>
        <v>1514.1</v>
      </c>
      <c r="T641" s="112">
        <f t="shared" si="94"/>
        <v>0</v>
      </c>
      <c r="U641" s="255">
        <f t="shared" si="94"/>
        <v>0</v>
      </c>
      <c r="V641" s="65">
        <f>AA641-Q641</f>
        <v>1805.6999999999971</v>
      </c>
      <c r="W641" s="60">
        <f t="shared" ref="W641:Z655" si="96">AB641-R641</f>
        <v>1793</v>
      </c>
      <c r="X641" s="60">
        <f t="shared" si="96"/>
        <v>12.700000000000045</v>
      </c>
      <c r="Y641" s="112">
        <f t="shared" si="96"/>
        <v>0</v>
      </c>
      <c r="Z641" s="255">
        <f t="shared" si="96"/>
        <v>0</v>
      </c>
      <c r="AA641" s="65">
        <v>95493.3</v>
      </c>
      <c r="AB641" s="60">
        <v>93966.5</v>
      </c>
      <c r="AC641" s="60">
        <v>1526.8</v>
      </c>
      <c r="AD641" s="112">
        <v>0</v>
      </c>
      <c r="AE641" s="256">
        <v>0</v>
      </c>
      <c r="AF641" s="111">
        <v>-470</v>
      </c>
      <c r="AG641" s="112">
        <v>-470</v>
      </c>
      <c r="AH641" s="112"/>
      <c r="AI641" s="112"/>
      <c r="AJ641" s="255"/>
      <c r="AK641" s="65">
        <f t="shared" si="92"/>
        <v>95023.3</v>
      </c>
      <c r="AL641" s="60">
        <f t="shared" si="92"/>
        <v>93496.5</v>
      </c>
      <c r="AM641" s="60">
        <f t="shared" si="92"/>
        <v>1526.8</v>
      </c>
      <c r="AN641" s="112">
        <f t="shared" si="92"/>
        <v>0</v>
      </c>
      <c r="AO641" s="255">
        <f t="shared" si="92"/>
        <v>0</v>
      </c>
    </row>
    <row r="642" spans="1:41" s="57" customFormat="1" ht="12.75" customHeight="1">
      <c r="A642" s="58" t="s">
        <v>177</v>
      </c>
      <c r="B642" s="59">
        <v>8</v>
      </c>
      <c r="C642" s="59" t="s">
        <v>23</v>
      </c>
      <c r="D642" s="59" t="s">
        <v>24</v>
      </c>
      <c r="E642" s="59" t="s">
        <v>23</v>
      </c>
      <c r="F642" s="59" t="s">
        <v>24</v>
      </c>
      <c r="G642" s="60">
        <v>93687.6</v>
      </c>
      <c r="H642" s="60">
        <v>92173.5</v>
      </c>
      <c r="I642" s="60">
        <v>1514.1</v>
      </c>
      <c r="J642" s="112">
        <v>0</v>
      </c>
      <c r="K642" s="255">
        <v>0</v>
      </c>
      <c r="L642" s="49"/>
      <c r="M642" s="50"/>
      <c r="N642" s="50"/>
      <c r="O642" s="50"/>
      <c r="P642" s="51"/>
      <c r="Q642" s="65">
        <f t="shared" si="94"/>
        <v>93687.6</v>
      </c>
      <c r="R642" s="60">
        <f t="shared" si="94"/>
        <v>92173.5</v>
      </c>
      <c r="S642" s="60">
        <f t="shared" si="94"/>
        <v>1514.1</v>
      </c>
      <c r="T642" s="112">
        <f t="shared" si="94"/>
        <v>0</v>
      </c>
      <c r="U642" s="255">
        <f t="shared" si="94"/>
        <v>0</v>
      </c>
      <c r="V642" s="65">
        <f t="shared" ref="V642:V655" si="97">AA642-Q642</f>
        <v>1805.6999999999971</v>
      </c>
      <c r="W642" s="60">
        <f t="shared" si="96"/>
        <v>1793</v>
      </c>
      <c r="X642" s="60">
        <f t="shared" si="96"/>
        <v>12.700000000000045</v>
      </c>
      <c r="Y642" s="112">
        <f t="shared" si="96"/>
        <v>0</v>
      </c>
      <c r="Z642" s="255">
        <f t="shared" si="96"/>
        <v>0</v>
      </c>
      <c r="AA642" s="65">
        <v>95493.3</v>
      </c>
      <c r="AB642" s="60">
        <v>93966.5</v>
      </c>
      <c r="AC642" s="60">
        <v>1526.8</v>
      </c>
      <c r="AD642" s="112">
        <v>0</v>
      </c>
      <c r="AE642" s="256">
        <v>0</v>
      </c>
      <c r="AF642" s="111">
        <v>-470</v>
      </c>
      <c r="AG642" s="112">
        <v>-470</v>
      </c>
      <c r="AH642" s="112"/>
      <c r="AI642" s="112"/>
      <c r="AJ642" s="255"/>
      <c r="AK642" s="65">
        <f t="shared" si="92"/>
        <v>95023.3</v>
      </c>
      <c r="AL642" s="60">
        <f t="shared" si="92"/>
        <v>93496.5</v>
      </c>
      <c r="AM642" s="60">
        <f t="shared" si="92"/>
        <v>1526.8</v>
      </c>
      <c r="AN642" s="112">
        <f t="shared" si="92"/>
        <v>0</v>
      </c>
      <c r="AO642" s="255">
        <f t="shared" si="92"/>
        <v>0</v>
      </c>
    </row>
    <row r="643" spans="1:41" ht="12.75" customHeight="1">
      <c r="A643" s="70" t="s">
        <v>26</v>
      </c>
      <c r="B643" s="71">
        <v>8</v>
      </c>
      <c r="C643" s="71" t="s">
        <v>23</v>
      </c>
      <c r="D643" s="71" t="s">
        <v>24</v>
      </c>
      <c r="E643" s="71" t="s">
        <v>23</v>
      </c>
      <c r="F643" s="71">
        <v>100</v>
      </c>
      <c r="G643" s="72">
        <v>85415.5</v>
      </c>
      <c r="H643" s="72">
        <v>83991.4</v>
      </c>
      <c r="I643" s="72">
        <v>1424.1</v>
      </c>
      <c r="J643" s="114">
        <v>0</v>
      </c>
      <c r="K643" s="116">
        <v>0</v>
      </c>
      <c r="L643" s="62"/>
      <c r="M643" s="63"/>
      <c r="N643" s="63"/>
      <c r="O643" s="63"/>
      <c r="P643" s="64"/>
      <c r="Q643" s="77">
        <f t="shared" si="94"/>
        <v>85415.5</v>
      </c>
      <c r="R643" s="72">
        <f t="shared" si="94"/>
        <v>83991.4</v>
      </c>
      <c r="S643" s="72">
        <f t="shared" si="94"/>
        <v>1424.1</v>
      </c>
      <c r="T643" s="114">
        <f t="shared" si="94"/>
        <v>0</v>
      </c>
      <c r="U643" s="116">
        <f t="shared" si="94"/>
        <v>0</v>
      </c>
      <c r="V643" s="77">
        <f t="shared" si="97"/>
        <v>1805.6999999999971</v>
      </c>
      <c r="W643" s="72">
        <f t="shared" si="96"/>
        <v>1793</v>
      </c>
      <c r="X643" s="72">
        <f t="shared" si="96"/>
        <v>12.700000000000045</v>
      </c>
      <c r="Y643" s="114">
        <f t="shared" si="96"/>
        <v>0</v>
      </c>
      <c r="Z643" s="116">
        <f t="shared" si="96"/>
        <v>0</v>
      </c>
      <c r="AA643" s="77">
        <v>87221.2</v>
      </c>
      <c r="AB643" s="72">
        <v>85784.4</v>
      </c>
      <c r="AC643" s="72">
        <v>1436.8</v>
      </c>
      <c r="AD643" s="114">
        <v>0</v>
      </c>
      <c r="AE643" s="257">
        <v>0</v>
      </c>
      <c r="AF643" s="113">
        <v>-470</v>
      </c>
      <c r="AG643" s="114">
        <v>-470</v>
      </c>
      <c r="AH643" s="114"/>
      <c r="AI643" s="114"/>
      <c r="AJ643" s="116"/>
      <c r="AK643" s="77">
        <f t="shared" si="92"/>
        <v>86751.2</v>
      </c>
      <c r="AL643" s="72">
        <f t="shared" si="92"/>
        <v>85314.4</v>
      </c>
      <c r="AM643" s="72">
        <f t="shared" si="92"/>
        <v>1436.8</v>
      </c>
      <c r="AN643" s="114">
        <f t="shared" si="92"/>
        <v>0</v>
      </c>
      <c r="AO643" s="116">
        <f t="shared" si="92"/>
        <v>0</v>
      </c>
    </row>
    <row r="644" spans="1:41" ht="12.75" customHeight="1">
      <c r="A644" s="83" t="s">
        <v>27</v>
      </c>
      <c r="B644" s="84">
        <v>8</v>
      </c>
      <c r="C644" s="84" t="s">
        <v>23</v>
      </c>
      <c r="D644" s="84" t="s">
        <v>24</v>
      </c>
      <c r="E644" s="84" t="s">
        <v>23</v>
      </c>
      <c r="F644" s="85" t="s">
        <v>28</v>
      </c>
      <c r="G644" s="86">
        <v>30939.599999999999</v>
      </c>
      <c r="H644" s="86">
        <v>30358.400000000001</v>
      </c>
      <c r="I644" s="86">
        <v>581.20000000000005</v>
      </c>
      <c r="J644" s="245">
        <v>0</v>
      </c>
      <c r="K644" s="258">
        <v>0</v>
      </c>
      <c r="L644" s="62"/>
      <c r="M644" s="63"/>
      <c r="N644" s="63"/>
      <c r="O644" s="63"/>
      <c r="P644" s="64"/>
      <c r="Q644" s="88">
        <f t="shared" si="94"/>
        <v>30939.599999999999</v>
      </c>
      <c r="R644" s="86">
        <f t="shared" si="94"/>
        <v>30358.400000000001</v>
      </c>
      <c r="S644" s="86">
        <f t="shared" si="94"/>
        <v>581.20000000000005</v>
      </c>
      <c r="T644" s="245">
        <f t="shared" si="94"/>
        <v>0</v>
      </c>
      <c r="U644" s="258">
        <f t="shared" si="94"/>
        <v>0</v>
      </c>
      <c r="V644" s="88">
        <f t="shared" si="97"/>
        <v>1745.7000000000007</v>
      </c>
      <c r="W644" s="86">
        <f t="shared" si="96"/>
        <v>1745.6999999999971</v>
      </c>
      <c r="X644" s="86">
        <f t="shared" si="96"/>
        <v>0</v>
      </c>
      <c r="Y644" s="245">
        <f t="shared" si="96"/>
        <v>0</v>
      </c>
      <c r="Z644" s="258">
        <f t="shared" si="96"/>
        <v>0</v>
      </c>
      <c r="AA644" s="88">
        <v>32685.3</v>
      </c>
      <c r="AB644" s="86">
        <v>32104.1</v>
      </c>
      <c r="AC644" s="86">
        <v>581.20000000000005</v>
      </c>
      <c r="AD644" s="245">
        <v>0</v>
      </c>
      <c r="AE644" s="259">
        <v>0</v>
      </c>
      <c r="AF644" s="244">
        <v>-250</v>
      </c>
      <c r="AG644" s="245">
        <v>-250</v>
      </c>
      <c r="AH644" s="245"/>
      <c r="AI644" s="245"/>
      <c r="AJ644" s="258"/>
      <c r="AK644" s="88">
        <f t="shared" si="92"/>
        <v>32435.3</v>
      </c>
      <c r="AL644" s="86">
        <f t="shared" si="92"/>
        <v>31854.1</v>
      </c>
      <c r="AM644" s="86">
        <f t="shared" si="92"/>
        <v>581.20000000000005</v>
      </c>
      <c r="AN644" s="245">
        <f t="shared" si="92"/>
        <v>0</v>
      </c>
      <c r="AO644" s="258">
        <f t="shared" si="92"/>
        <v>0</v>
      </c>
    </row>
    <row r="645" spans="1:41" ht="12.75" customHeight="1">
      <c r="A645" s="70" t="s">
        <v>29</v>
      </c>
      <c r="B645" s="71">
        <v>8</v>
      </c>
      <c r="C645" s="71" t="s">
        <v>23</v>
      </c>
      <c r="D645" s="71" t="s">
        <v>24</v>
      </c>
      <c r="E645" s="71" t="s">
        <v>23</v>
      </c>
      <c r="F645" s="71">
        <v>200</v>
      </c>
      <c r="G645" s="72">
        <v>8272.1</v>
      </c>
      <c r="H645" s="72">
        <v>8182.1</v>
      </c>
      <c r="I645" s="72">
        <v>90</v>
      </c>
      <c r="J645" s="114">
        <v>0</v>
      </c>
      <c r="K645" s="116">
        <v>0</v>
      </c>
      <c r="L645" s="62"/>
      <c r="M645" s="63"/>
      <c r="N645" s="63"/>
      <c r="O645" s="63"/>
      <c r="P645" s="64"/>
      <c r="Q645" s="77">
        <f t="shared" si="94"/>
        <v>8272.1</v>
      </c>
      <c r="R645" s="72">
        <f t="shared" si="94"/>
        <v>8182.1</v>
      </c>
      <c r="S645" s="72">
        <f t="shared" si="94"/>
        <v>90</v>
      </c>
      <c r="T645" s="114">
        <f t="shared" si="94"/>
        <v>0</v>
      </c>
      <c r="U645" s="116">
        <f t="shared" si="94"/>
        <v>0</v>
      </c>
      <c r="V645" s="77">
        <f t="shared" si="97"/>
        <v>0</v>
      </c>
      <c r="W645" s="72">
        <f t="shared" si="96"/>
        <v>0</v>
      </c>
      <c r="X645" s="72">
        <f t="shared" si="96"/>
        <v>0</v>
      </c>
      <c r="Y645" s="114">
        <f t="shared" si="96"/>
        <v>0</v>
      </c>
      <c r="Z645" s="116">
        <f t="shared" si="96"/>
        <v>0</v>
      </c>
      <c r="AA645" s="77">
        <v>8272.1</v>
      </c>
      <c r="AB645" s="72">
        <v>8182.1</v>
      </c>
      <c r="AC645" s="72">
        <v>90</v>
      </c>
      <c r="AD645" s="114">
        <v>0</v>
      </c>
      <c r="AE645" s="257">
        <v>0</v>
      </c>
      <c r="AF645" s="113">
        <v>0</v>
      </c>
      <c r="AG645" s="114">
        <v>0</v>
      </c>
      <c r="AH645" s="114"/>
      <c r="AI645" s="114"/>
      <c r="AJ645" s="116"/>
      <c r="AK645" s="77">
        <f t="shared" si="92"/>
        <v>8272.1</v>
      </c>
      <c r="AL645" s="72">
        <f t="shared" si="92"/>
        <v>8182.1</v>
      </c>
      <c r="AM645" s="72">
        <f t="shared" si="92"/>
        <v>90</v>
      </c>
      <c r="AN645" s="114">
        <f t="shared" si="92"/>
        <v>0</v>
      </c>
      <c r="AO645" s="116">
        <f t="shared" si="92"/>
        <v>0</v>
      </c>
    </row>
    <row r="646" spans="1:41" ht="12.75" customHeight="1">
      <c r="A646" s="83" t="s">
        <v>66</v>
      </c>
      <c r="B646" s="84">
        <v>8</v>
      </c>
      <c r="C646" s="84" t="s">
        <v>23</v>
      </c>
      <c r="D646" s="84" t="s">
        <v>24</v>
      </c>
      <c r="E646" s="84" t="s">
        <v>23</v>
      </c>
      <c r="F646" s="84">
        <v>241</v>
      </c>
      <c r="G646" s="86">
        <v>3000</v>
      </c>
      <c r="H646" s="86">
        <v>3000</v>
      </c>
      <c r="I646" s="86">
        <v>0</v>
      </c>
      <c r="J646" s="245">
        <v>0</v>
      </c>
      <c r="K646" s="258">
        <v>0</v>
      </c>
      <c r="L646" s="62"/>
      <c r="M646" s="63"/>
      <c r="N646" s="63"/>
      <c r="O646" s="63"/>
      <c r="P646" s="64"/>
      <c r="Q646" s="88">
        <f t="shared" si="94"/>
        <v>3000</v>
      </c>
      <c r="R646" s="86">
        <f t="shared" si="94"/>
        <v>3000</v>
      </c>
      <c r="S646" s="86">
        <f t="shared" si="94"/>
        <v>0</v>
      </c>
      <c r="T646" s="245">
        <f t="shared" si="94"/>
        <v>0</v>
      </c>
      <c r="U646" s="258">
        <f t="shared" si="94"/>
        <v>0</v>
      </c>
      <c r="V646" s="88">
        <f t="shared" si="97"/>
        <v>0</v>
      </c>
      <c r="W646" s="86">
        <f t="shared" si="96"/>
        <v>0</v>
      </c>
      <c r="X646" s="86">
        <f t="shared" si="96"/>
        <v>0</v>
      </c>
      <c r="Y646" s="245">
        <f t="shared" si="96"/>
        <v>0</v>
      </c>
      <c r="Z646" s="258">
        <f t="shared" si="96"/>
        <v>0</v>
      </c>
      <c r="AA646" s="88">
        <v>3000</v>
      </c>
      <c r="AB646" s="86">
        <v>3000</v>
      </c>
      <c r="AC646" s="86">
        <v>0</v>
      </c>
      <c r="AD646" s="245">
        <v>0</v>
      </c>
      <c r="AE646" s="259">
        <v>0</v>
      </c>
      <c r="AF646" s="244">
        <v>0</v>
      </c>
      <c r="AG646" s="245">
        <v>0</v>
      </c>
      <c r="AH646" s="245"/>
      <c r="AI646" s="245"/>
      <c r="AJ646" s="258"/>
      <c r="AK646" s="88">
        <f t="shared" si="92"/>
        <v>3000</v>
      </c>
      <c r="AL646" s="86">
        <f t="shared" si="92"/>
        <v>3000</v>
      </c>
      <c r="AM646" s="86">
        <f t="shared" si="92"/>
        <v>0</v>
      </c>
      <c r="AN646" s="245">
        <f t="shared" si="92"/>
        <v>0</v>
      </c>
      <c r="AO646" s="258">
        <f t="shared" si="92"/>
        <v>0</v>
      </c>
    </row>
    <row r="647" spans="1:41" s="57" customFormat="1" ht="12.75" customHeight="1">
      <c r="A647" s="58" t="s">
        <v>266</v>
      </c>
      <c r="B647" s="59">
        <v>8</v>
      </c>
      <c r="C647" s="59">
        <v>5</v>
      </c>
      <c r="D647" s="59" t="s">
        <v>24</v>
      </c>
      <c r="E647" s="59" t="s">
        <v>23</v>
      </c>
      <c r="F647" s="59" t="s">
        <v>24</v>
      </c>
      <c r="G647" s="60">
        <v>82137.600000000006</v>
      </c>
      <c r="H647" s="60">
        <v>80623.5</v>
      </c>
      <c r="I647" s="60">
        <v>1514.1</v>
      </c>
      <c r="J647" s="112">
        <v>0</v>
      </c>
      <c r="K647" s="255">
        <v>0</v>
      </c>
      <c r="L647" s="49"/>
      <c r="M647" s="50"/>
      <c r="N647" s="50"/>
      <c r="O647" s="50"/>
      <c r="P647" s="51"/>
      <c r="Q647" s="65">
        <f t="shared" si="94"/>
        <v>82137.600000000006</v>
      </c>
      <c r="R647" s="60">
        <f t="shared" si="94"/>
        <v>80623.5</v>
      </c>
      <c r="S647" s="60">
        <f t="shared" si="94"/>
        <v>1514.1</v>
      </c>
      <c r="T647" s="112">
        <f t="shared" si="94"/>
        <v>0</v>
      </c>
      <c r="U647" s="255">
        <f t="shared" si="94"/>
        <v>0</v>
      </c>
      <c r="V647" s="65">
        <f t="shared" si="97"/>
        <v>1735.6999999999971</v>
      </c>
      <c r="W647" s="60">
        <f t="shared" si="96"/>
        <v>1723</v>
      </c>
      <c r="X647" s="60">
        <f t="shared" si="96"/>
        <v>12.700000000000045</v>
      </c>
      <c r="Y647" s="112">
        <f t="shared" si="96"/>
        <v>0</v>
      </c>
      <c r="Z647" s="255">
        <f t="shared" si="96"/>
        <v>0</v>
      </c>
      <c r="AA647" s="65">
        <v>83873.3</v>
      </c>
      <c r="AB647" s="60">
        <v>82346.5</v>
      </c>
      <c r="AC647" s="60">
        <v>1526.8</v>
      </c>
      <c r="AD647" s="112">
        <v>0</v>
      </c>
      <c r="AE647" s="256">
        <v>0</v>
      </c>
      <c r="AF647" s="111">
        <v>-470</v>
      </c>
      <c r="AG647" s="112">
        <v>-470</v>
      </c>
      <c r="AH647" s="112"/>
      <c r="AI647" s="112"/>
      <c r="AJ647" s="255"/>
      <c r="AK647" s="65">
        <f t="shared" si="92"/>
        <v>83403.3</v>
      </c>
      <c r="AL647" s="60">
        <f t="shared" si="92"/>
        <v>81876.5</v>
      </c>
      <c r="AM647" s="60">
        <f t="shared" si="92"/>
        <v>1526.8</v>
      </c>
      <c r="AN647" s="112">
        <f t="shared" si="92"/>
        <v>0</v>
      </c>
      <c r="AO647" s="255">
        <f t="shared" si="92"/>
        <v>0</v>
      </c>
    </row>
    <row r="648" spans="1:41" ht="12.75" customHeight="1">
      <c r="A648" s="70" t="s">
        <v>267</v>
      </c>
      <c r="B648" s="71">
        <v>8</v>
      </c>
      <c r="C648" s="71">
        <v>5</v>
      </c>
      <c r="D648" s="71">
        <v>86</v>
      </c>
      <c r="E648" s="71" t="s">
        <v>23</v>
      </c>
      <c r="F648" s="71" t="s">
        <v>24</v>
      </c>
      <c r="G648" s="72">
        <v>82137.600000000006</v>
      </c>
      <c r="H648" s="72">
        <v>80623.5</v>
      </c>
      <c r="I648" s="72">
        <v>1514.1</v>
      </c>
      <c r="J648" s="114">
        <v>0</v>
      </c>
      <c r="K648" s="116">
        <v>0</v>
      </c>
      <c r="L648" s="62"/>
      <c r="M648" s="63"/>
      <c r="N648" s="63"/>
      <c r="O648" s="63"/>
      <c r="P648" s="64"/>
      <c r="Q648" s="77">
        <f t="shared" si="94"/>
        <v>82137.600000000006</v>
      </c>
      <c r="R648" s="72">
        <f t="shared" si="94"/>
        <v>80623.5</v>
      </c>
      <c r="S648" s="72">
        <f t="shared" si="94"/>
        <v>1514.1</v>
      </c>
      <c r="T648" s="114">
        <f t="shared" si="94"/>
        <v>0</v>
      </c>
      <c r="U648" s="116">
        <f t="shared" si="94"/>
        <v>0</v>
      </c>
      <c r="V648" s="77">
        <f t="shared" si="97"/>
        <v>1735.6999999999971</v>
      </c>
      <c r="W648" s="72">
        <f t="shared" si="96"/>
        <v>1723</v>
      </c>
      <c r="X648" s="72">
        <f t="shared" si="96"/>
        <v>12.700000000000045</v>
      </c>
      <c r="Y648" s="114">
        <f t="shared" si="96"/>
        <v>0</v>
      </c>
      <c r="Z648" s="116">
        <f t="shared" si="96"/>
        <v>0</v>
      </c>
      <c r="AA648" s="77">
        <v>83873.3</v>
      </c>
      <c r="AB648" s="72">
        <v>82346.5</v>
      </c>
      <c r="AC648" s="72">
        <v>1526.8</v>
      </c>
      <c r="AD648" s="114">
        <v>0</v>
      </c>
      <c r="AE648" s="257">
        <v>0</v>
      </c>
      <c r="AF648" s="113">
        <v>-470</v>
      </c>
      <c r="AG648" s="114">
        <v>-470</v>
      </c>
      <c r="AH648" s="114"/>
      <c r="AI648" s="114"/>
      <c r="AJ648" s="116"/>
      <c r="AK648" s="77">
        <f t="shared" si="92"/>
        <v>83403.3</v>
      </c>
      <c r="AL648" s="72">
        <f t="shared" si="92"/>
        <v>81876.5</v>
      </c>
      <c r="AM648" s="72">
        <f t="shared" si="92"/>
        <v>1526.8</v>
      </c>
      <c r="AN648" s="114">
        <f t="shared" si="92"/>
        <v>0</v>
      </c>
      <c r="AO648" s="116">
        <f t="shared" si="92"/>
        <v>0</v>
      </c>
    </row>
    <row r="649" spans="1:41" ht="12.75" customHeight="1">
      <c r="A649" s="70" t="s">
        <v>266</v>
      </c>
      <c r="B649" s="71">
        <v>8</v>
      </c>
      <c r="C649" s="71">
        <v>5</v>
      </c>
      <c r="D649" s="71">
        <v>86</v>
      </c>
      <c r="E649" s="71">
        <v>2</v>
      </c>
      <c r="F649" s="71" t="s">
        <v>24</v>
      </c>
      <c r="G649" s="72">
        <v>82137.600000000006</v>
      </c>
      <c r="H649" s="72">
        <v>80623.5</v>
      </c>
      <c r="I649" s="72">
        <v>1514.1</v>
      </c>
      <c r="J649" s="114">
        <v>0</v>
      </c>
      <c r="K649" s="116">
        <v>0</v>
      </c>
      <c r="L649" s="62"/>
      <c r="M649" s="63"/>
      <c r="N649" s="63"/>
      <c r="O649" s="63"/>
      <c r="P649" s="64"/>
      <c r="Q649" s="77">
        <f t="shared" si="94"/>
        <v>82137.600000000006</v>
      </c>
      <c r="R649" s="72">
        <f t="shared" si="94"/>
        <v>80623.5</v>
      </c>
      <c r="S649" s="72">
        <f t="shared" si="94"/>
        <v>1514.1</v>
      </c>
      <c r="T649" s="114">
        <f t="shared" si="94"/>
        <v>0</v>
      </c>
      <c r="U649" s="116">
        <f t="shared" si="94"/>
        <v>0</v>
      </c>
      <c r="V649" s="77">
        <f t="shared" si="97"/>
        <v>1735.6999999999971</v>
      </c>
      <c r="W649" s="72">
        <f t="shared" si="96"/>
        <v>1723</v>
      </c>
      <c r="X649" s="72">
        <f t="shared" si="96"/>
        <v>12.700000000000045</v>
      </c>
      <c r="Y649" s="114">
        <f t="shared" si="96"/>
        <v>0</v>
      </c>
      <c r="Z649" s="116">
        <f t="shared" si="96"/>
        <v>0</v>
      </c>
      <c r="AA649" s="77">
        <v>83873.3</v>
      </c>
      <c r="AB649" s="72">
        <v>82346.5</v>
      </c>
      <c r="AC649" s="72">
        <v>1526.8</v>
      </c>
      <c r="AD649" s="114">
        <v>0</v>
      </c>
      <c r="AE649" s="257">
        <v>0</v>
      </c>
      <c r="AF649" s="113">
        <v>-470</v>
      </c>
      <c r="AG649" s="114">
        <v>-470</v>
      </c>
      <c r="AH649" s="114"/>
      <c r="AI649" s="114"/>
      <c r="AJ649" s="116"/>
      <c r="AK649" s="77">
        <f t="shared" si="92"/>
        <v>83403.3</v>
      </c>
      <c r="AL649" s="72">
        <f t="shared" si="92"/>
        <v>81876.5</v>
      </c>
      <c r="AM649" s="72">
        <f t="shared" si="92"/>
        <v>1526.8</v>
      </c>
      <c r="AN649" s="114">
        <f t="shared" si="92"/>
        <v>0</v>
      </c>
      <c r="AO649" s="116">
        <f t="shared" si="92"/>
        <v>0</v>
      </c>
    </row>
    <row r="650" spans="1:41" s="57" customFormat="1" ht="13.5" customHeight="1">
      <c r="A650" s="58" t="s">
        <v>268</v>
      </c>
      <c r="B650" s="59">
        <v>8</v>
      </c>
      <c r="C650" s="59">
        <v>7</v>
      </c>
      <c r="D650" s="59" t="s">
        <v>24</v>
      </c>
      <c r="E650" s="59" t="s">
        <v>23</v>
      </c>
      <c r="F650" s="59" t="s">
        <v>24</v>
      </c>
      <c r="G650" s="60">
        <v>7040.4</v>
      </c>
      <c r="H650" s="60">
        <v>7040.4</v>
      </c>
      <c r="I650" s="60">
        <v>0</v>
      </c>
      <c r="J650" s="112">
        <v>0</v>
      </c>
      <c r="K650" s="255">
        <v>0</v>
      </c>
      <c r="L650" s="49"/>
      <c r="M650" s="50"/>
      <c r="N650" s="50"/>
      <c r="O650" s="50"/>
      <c r="P650" s="51"/>
      <c r="Q650" s="65">
        <f t="shared" si="94"/>
        <v>7040.4</v>
      </c>
      <c r="R650" s="60">
        <f t="shared" si="94"/>
        <v>7040.4</v>
      </c>
      <c r="S650" s="60">
        <f t="shared" si="94"/>
        <v>0</v>
      </c>
      <c r="T650" s="112">
        <f t="shared" si="94"/>
        <v>0</v>
      </c>
      <c r="U650" s="255">
        <f t="shared" si="94"/>
        <v>0</v>
      </c>
      <c r="V650" s="65">
        <f t="shared" si="97"/>
        <v>0</v>
      </c>
      <c r="W650" s="60">
        <f t="shared" si="96"/>
        <v>0</v>
      </c>
      <c r="X650" s="60">
        <f t="shared" si="96"/>
        <v>0</v>
      </c>
      <c r="Y650" s="112">
        <f t="shared" si="96"/>
        <v>0</v>
      </c>
      <c r="Z650" s="255">
        <f t="shared" si="96"/>
        <v>0</v>
      </c>
      <c r="AA650" s="65">
        <v>7040.4</v>
      </c>
      <c r="AB650" s="60">
        <v>7040.4</v>
      </c>
      <c r="AC650" s="60">
        <v>0</v>
      </c>
      <c r="AD650" s="112">
        <v>0</v>
      </c>
      <c r="AE650" s="256">
        <v>0</v>
      </c>
      <c r="AF650" s="111"/>
      <c r="AG650" s="112"/>
      <c r="AH650" s="112"/>
      <c r="AI650" s="112"/>
      <c r="AJ650" s="255"/>
      <c r="AK650" s="65">
        <f t="shared" si="92"/>
        <v>7040.4</v>
      </c>
      <c r="AL650" s="60">
        <f t="shared" si="92"/>
        <v>7040.4</v>
      </c>
      <c r="AM650" s="60">
        <f t="shared" si="92"/>
        <v>0</v>
      </c>
      <c r="AN650" s="112">
        <f t="shared" si="92"/>
        <v>0</v>
      </c>
      <c r="AO650" s="255">
        <f t="shared" si="92"/>
        <v>0</v>
      </c>
    </row>
    <row r="651" spans="1:41" ht="13.5" customHeight="1">
      <c r="A651" s="70" t="s">
        <v>267</v>
      </c>
      <c r="B651" s="71">
        <v>8</v>
      </c>
      <c r="C651" s="71">
        <v>7</v>
      </c>
      <c r="D651" s="71">
        <v>86</v>
      </c>
      <c r="E651" s="71" t="s">
        <v>23</v>
      </c>
      <c r="F651" s="71" t="s">
        <v>24</v>
      </c>
      <c r="G651" s="72">
        <v>7040.4</v>
      </c>
      <c r="H651" s="72">
        <v>7040.4</v>
      </c>
      <c r="I651" s="72">
        <v>0</v>
      </c>
      <c r="J651" s="114">
        <v>0</v>
      </c>
      <c r="K651" s="116">
        <v>0</v>
      </c>
      <c r="L651" s="62"/>
      <c r="M651" s="63"/>
      <c r="N651" s="63"/>
      <c r="O651" s="63"/>
      <c r="P651" s="64"/>
      <c r="Q651" s="77">
        <f t="shared" si="94"/>
        <v>7040.4</v>
      </c>
      <c r="R651" s="72">
        <f t="shared" si="94"/>
        <v>7040.4</v>
      </c>
      <c r="S651" s="72">
        <f t="shared" si="94"/>
        <v>0</v>
      </c>
      <c r="T651" s="114">
        <f t="shared" si="94"/>
        <v>0</v>
      </c>
      <c r="U651" s="116">
        <f t="shared" si="94"/>
        <v>0</v>
      </c>
      <c r="V651" s="77">
        <f t="shared" si="97"/>
        <v>0</v>
      </c>
      <c r="W651" s="72">
        <f t="shared" si="96"/>
        <v>0</v>
      </c>
      <c r="X651" s="72">
        <f t="shared" si="96"/>
        <v>0</v>
      </c>
      <c r="Y651" s="114">
        <f t="shared" si="96"/>
        <v>0</v>
      </c>
      <c r="Z651" s="116">
        <f t="shared" si="96"/>
        <v>0</v>
      </c>
      <c r="AA651" s="77">
        <v>7040.4</v>
      </c>
      <c r="AB651" s="72">
        <v>7040.4</v>
      </c>
      <c r="AC651" s="72">
        <v>0</v>
      </c>
      <c r="AD651" s="114">
        <v>0</v>
      </c>
      <c r="AE651" s="257">
        <v>0</v>
      </c>
      <c r="AF651" s="113"/>
      <c r="AG651" s="114"/>
      <c r="AH651" s="114"/>
      <c r="AI651" s="114"/>
      <c r="AJ651" s="116"/>
      <c r="AK651" s="77">
        <f t="shared" si="92"/>
        <v>7040.4</v>
      </c>
      <c r="AL651" s="72">
        <f t="shared" si="92"/>
        <v>7040.4</v>
      </c>
      <c r="AM651" s="72">
        <f t="shared" si="92"/>
        <v>0</v>
      </c>
      <c r="AN651" s="114">
        <f t="shared" si="92"/>
        <v>0</v>
      </c>
      <c r="AO651" s="116">
        <f t="shared" si="92"/>
        <v>0</v>
      </c>
    </row>
    <row r="652" spans="1:41" ht="13.5" customHeight="1">
      <c r="A652" s="70" t="s">
        <v>269</v>
      </c>
      <c r="B652" s="71">
        <v>8</v>
      </c>
      <c r="C652" s="71">
        <v>7</v>
      </c>
      <c r="D652" s="71">
        <v>86</v>
      </c>
      <c r="E652" s="71">
        <v>3</v>
      </c>
      <c r="F652" s="71" t="s">
        <v>24</v>
      </c>
      <c r="G652" s="72">
        <v>7040.4</v>
      </c>
      <c r="H652" s="72">
        <v>7040.4</v>
      </c>
      <c r="I652" s="72">
        <v>0</v>
      </c>
      <c r="J652" s="114">
        <v>0</v>
      </c>
      <c r="K652" s="116">
        <v>0</v>
      </c>
      <c r="L652" s="62"/>
      <c r="M652" s="63"/>
      <c r="N652" s="63"/>
      <c r="O652" s="63"/>
      <c r="P652" s="64"/>
      <c r="Q652" s="77">
        <f t="shared" si="94"/>
        <v>7040.4</v>
      </c>
      <c r="R652" s="72">
        <f t="shared" si="94"/>
        <v>7040.4</v>
      </c>
      <c r="S652" s="72">
        <f t="shared" si="94"/>
        <v>0</v>
      </c>
      <c r="T652" s="114">
        <f t="shared" si="94"/>
        <v>0</v>
      </c>
      <c r="U652" s="116">
        <f t="shared" si="94"/>
        <v>0</v>
      </c>
      <c r="V652" s="77">
        <f t="shared" si="97"/>
        <v>0</v>
      </c>
      <c r="W652" s="72">
        <f t="shared" si="96"/>
        <v>0</v>
      </c>
      <c r="X652" s="72">
        <f t="shared" si="96"/>
        <v>0</v>
      </c>
      <c r="Y652" s="114">
        <f t="shared" si="96"/>
        <v>0</v>
      </c>
      <c r="Z652" s="116">
        <f t="shared" si="96"/>
        <v>0</v>
      </c>
      <c r="AA652" s="77">
        <v>7040.4</v>
      </c>
      <c r="AB652" s="72">
        <v>7040.4</v>
      </c>
      <c r="AC652" s="72">
        <v>0</v>
      </c>
      <c r="AD652" s="114">
        <v>0</v>
      </c>
      <c r="AE652" s="257">
        <v>0</v>
      </c>
      <c r="AF652" s="113"/>
      <c r="AG652" s="114"/>
      <c r="AH652" s="114"/>
      <c r="AI652" s="114"/>
      <c r="AJ652" s="116"/>
      <c r="AK652" s="77">
        <f t="shared" si="92"/>
        <v>7040.4</v>
      </c>
      <c r="AL652" s="72">
        <f t="shared" si="92"/>
        <v>7040.4</v>
      </c>
      <c r="AM652" s="72">
        <f t="shared" si="92"/>
        <v>0</v>
      </c>
      <c r="AN652" s="114">
        <f t="shared" si="92"/>
        <v>0</v>
      </c>
      <c r="AO652" s="116">
        <f t="shared" si="92"/>
        <v>0</v>
      </c>
    </row>
    <row r="653" spans="1:41" s="57" customFormat="1" ht="13.5" customHeight="1">
      <c r="A653" s="58" t="s">
        <v>83</v>
      </c>
      <c r="B653" s="59">
        <v>8</v>
      </c>
      <c r="C653" s="59">
        <v>10</v>
      </c>
      <c r="D653" s="59" t="s">
        <v>24</v>
      </c>
      <c r="E653" s="59" t="s">
        <v>23</v>
      </c>
      <c r="F653" s="59" t="s">
        <v>24</v>
      </c>
      <c r="G653" s="60">
        <v>4509.6000000000004</v>
      </c>
      <c r="H653" s="60">
        <v>4509.6000000000004</v>
      </c>
      <c r="I653" s="60">
        <v>0</v>
      </c>
      <c r="J653" s="112">
        <v>0</v>
      </c>
      <c r="K653" s="255">
        <v>0</v>
      </c>
      <c r="L653" s="49"/>
      <c r="M653" s="50"/>
      <c r="N653" s="50"/>
      <c r="O653" s="50"/>
      <c r="P653" s="51"/>
      <c r="Q653" s="65">
        <f t="shared" si="94"/>
        <v>4509.6000000000004</v>
      </c>
      <c r="R653" s="60">
        <f t="shared" si="94"/>
        <v>4509.6000000000004</v>
      </c>
      <c r="S653" s="60">
        <f t="shared" si="94"/>
        <v>0</v>
      </c>
      <c r="T653" s="112">
        <f t="shared" si="94"/>
        <v>0</v>
      </c>
      <c r="U653" s="255">
        <f t="shared" si="94"/>
        <v>0</v>
      </c>
      <c r="V653" s="65">
        <f t="shared" si="97"/>
        <v>70</v>
      </c>
      <c r="W653" s="60">
        <f t="shared" si="96"/>
        <v>70</v>
      </c>
      <c r="X653" s="60">
        <f t="shared" si="96"/>
        <v>0</v>
      </c>
      <c r="Y653" s="112">
        <f t="shared" si="96"/>
        <v>0</v>
      </c>
      <c r="Z653" s="255">
        <f t="shared" si="96"/>
        <v>0</v>
      </c>
      <c r="AA653" s="65">
        <v>4579.6000000000004</v>
      </c>
      <c r="AB653" s="60">
        <v>4579.6000000000004</v>
      </c>
      <c r="AC653" s="60">
        <v>0</v>
      </c>
      <c r="AD653" s="112">
        <v>0</v>
      </c>
      <c r="AE653" s="256">
        <v>0</v>
      </c>
      <c r="AF653" s="111"/>
      <c r="AG653" s="112"/>
      <c r="AH653" s="112"/>
      <c r="AI653" s="112"/>
      <c r="AJ653" s="255"/>
      <c r="AK653" s="65">
        <f t="shared" si="92"/>
        <v>4579.6000000000004</v>
      </c>
      <c r="AL653" s="60">
        <f t="shared" si="92"/>
        <v>4579.6000000000004</v>
      </c>
      <c r="AM653" s="60">
        <f t="shared" si="92"/>
        <v>0</v>
      </c>
      <c r="AN653" s="112">
        <f t="shared" si="92"/>
        <v>0</v>
      </c>
      <c r="AO653" s="255">
        <f t="shared" si="92"/>
        <v>0</v>
      </c>
    </row>
    <row r="654" spans="1:41" ht="13.5" customHeight="1">
      <c r="A654" s="70" t="s">
        <v>267</v>
      </c>
      <c r="B654" s="71">
        <v>8</v>
      </c>
      <c r="C654" s="71">
        <v>10</v>
      </c>
      <c r="D654" s="71">
        <v>86</v>
      </c>
      <c r="E654" s="71" t="s">
        <v>23</v>
      </c>
      <c r="F654" s="71" t="s">
        <v>24</v>
      </c>
      <c r="G654" s="72">
        <v>4509.6000000000004</v>
      </c>
      <c r="H654" s="72">
        <v>4509.6000000000004</v>
      </c>
      <c r="I654" s="72">
        <v>0</v>
      </c>
      <c r="J654" s="114">
        <v>0</v>
      </c>
      <c r="K654" s="116">
        <v>0</v>
      </c>
      <c r="L654" s="62"/>
      <c r="M654" s="63"/>
      <c r="N654" s="63"/>
      <c r="O654" s="63"/>
      <c r="P654" s="64"/>
      <c r="Q654" s="77">
        <f t="shared" si="94"/>
        <v>4509.6000000000004</v>
      </c>
      <c r="R654" s="72">
        <f t="shared" si="94"/>
        <v>4509.6000000000004</v>
      </c>
      <c r="S654" s="72">
        <f t="shared" si="94"/>
        <v>0</v>
      </c>
      <c r="T654" s="114">
        <f t="shared" si="94"/>
        <v>0</v>
      </c>
      <c r="U654" s="116">
        <f t="shared" si="94"/>
        <v>0</v>
      </c>
      <c r="V654" s="77">
        <f t="shared" si="97"/>
        <v>70</v>
      </c>
      <c r="W654" s="72">
        <f t="shared" si="96"/>
        <v>70</v>
      </c>
      <c r="X654" s="72">
        <f t="shared" si="96"/>
        <v>0</v>
      </c>
      <c r="Y654" s="114">
        <f t="shared" si="96"/>
        <v>0</v>
      </c>
      <c r="Z654" s="116">
        <f t="shared" si="96"/>
        <v>0</v>
      </c>
      <c r="AA654" s="77">
        <v>4579.6000000000004</v>
      </c>
      <c r="AB654" s="72">
        <v>4579.6000000000004</v>
      </c>
      <c r="AC654" s="72">
        <v>0</v>
      </c>
      <c r="AD654" s="114">
        <v>0</v>
      </c>
      <c r="AE654" s="257">
        <v>0</v>
      </c>
      <c r="AF654" s="113"/>
      <c r="AG654" s="114"/>
      <c r="AH654" s="114"/>
      <c r="AI654" s="114"/>
      <c r="AJ654" s="116"/>
      <c r="AK654" s="77">
        <f t="shared" si="92"/>
        <v>4579.6000000000004</v>
      </c>
      <c r="AL654" s="72">
        <f t="shared" si="92"/>
        <v>4579.6000000000004</v>
      </c>
      <c r="AM654" s="72">
        <f t="shared" si="92"/>
        <v>0</v>
      </c>
      <c r="AN654" s="114">
        <f t="shared" si="92"/>
        <v>0</v>
      </c>
      <c r="AO654" s="116">
        <f t="shared" si="92"/>
        <v>0</v>
      </c>
    </row>
    <row r="655" spans="1:41" ht="13.5" customHeight="1">
      <c r="A655" s="70" t="s">
        <v>270</v>
      </c>
      <c r="B655" s="71">
        <v>8</v>
      </c>
      <c r="C655" s="71">
        <v>10</v>
      </c>
      <c r="D655" s="71">
        <v>86</v>
      </c>
      <c r="E655" s="71">
        <v>1</v>
      </c>
      <c r="F655" s="71" t="s">
        <v>24</v>
      </c>
      <c r="G655" s="72">
        <v>4509.6000000000004</v>
      </c>
      <c r="H655" s="72">
        <v>4509.6000000000004</v>
      </c>
      <c r="I655" s="72">
        <v>0</v>
      </c>
      <c r="J655" s="114">
        <v>0</v>
      </c>
      <c r="K655" s="116">
        <v>0</v>
      </c>
      <c r="L655" s="62"/>
      <c r="M655" s="63"/>
      <c r="N655" s="63"/>
      <c r="O655" s="63"/>
      <c r="P655" s="64"/>
      <c r="Q655" s="77">
        <f t="shared" si="94"/>
        <v>4509.6000000000004</v>
      </c>
      <c r="R655" s="72">
        <f t="shared" si="94"/>
        <v>4509.6000000000004</v>
      </c>
      <c r="S655" s="72">
        <f t="shared" si="94"/>
        <v>0</v>
      </c>
      <c r="T655" s="114">
        <f t="shared" si="94"/>
        <v>0</v>
      </c>
      <c r="U655" s="116">
        <f t="shared" si="94"/>
        <v>0</v>
      </c>
      <c r="V655" s="77">
        <f t="shared" si="97"/>
        <v>70</v>
      </c>
      <c r="W655" s="72">
        <f t="shared" si="96"/>
        <v>70</v>
      </c>
      <c r="X655" s="72">
        <f t="shared" si="96"/>
        <v>0</v>
      </c>
      <c r="Y655" s="114">
        <f t="shared" si="96"/>
        <v>0</v>
      </c>
      <c r="Z655" s="116">
        <f t="shared" si="96"/>
        <v>0</v>
      </c>
      <c r="AA655" s="77">
        <v>4579.6000000000004</v>
      </c>
      <c r="AB655" s="72">
        <v>4579.6000000000004</v>
      </c>
      <c r="AC655" s="72">
        <v>0</v>
      </c>
      <c r="AD655" s="114">
        <v>0</v>
      </c>
      <c r="AE655" s="257">
        <v>0</v>
      </c>
      <c r="AF655" s="113"/>
      <c r="AG655" s="114"/>
      <c r="AH655" s="114"/>
      <c r="AI655" s="114"/>
      <c r="AJ655" s="116"/>
      <c r="AK655" s="77">
        <f t="shared" si="92"/>
        <v>4579.6000000000004</v>
      </c>
      <c r="AL655" s="72">
        <f t="shared" si="92"/>
        <v>4579.6000000000004</v>
      </c>
      <c r="AM655" s="72">
        <f t="shared" si="92"/>
        <v>0</v>
      </c>
      <c r="AN655" s="114">
        <f t="shared" si="92"/>
        <v>0</v>
      </c>
      <c r="AO655" s="116">
        <f t="shared" si="92"/>
        <v>0</v>
      </c>
    </row>
    <row r="656" spans="1:41">
      <c r="A656" s="93" t="s">
        <v>271</v>
      </c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  <c r="AA656" s="95"/>
      <c r="AB656" s="95"/>
      <c r="AC656" s="95"/>
      <c r="AD656" s="95"/>
      <c r="AE656" s="95"/>
      <c r="AF656" s="95"/>
      <c r="AG656" s="95"/>
      <c r="AH656" s="95"/>
      <c r="AI656" s="95"/>
      <c r="AJ656" s="95"/>
      <c r="AK656" s="95"/>
      <c r="AL656" s="95"/>
      <c r="AM656" s="95"/>
      <c r="AN656" s="95"/>
      <c r="AO656" s="96"/>
    </row>
    <row r="657" spans="1:41" s="57" customFormat="1" ht="13.5" customHeight="1">
      <c r="A657" s="58" t="s">
        <v>22</v>
      </c>
      <c r="B657" s="59" t="s">
        <v>23</v>
      </c>
      <c r="C657" s="59" t="s">
        <v>23</v>
      </c>
      <c r="D657" s="59" t="s">
        <v>24</v>
      </c>
      <c r="E657" s="59" t="s">
        <v>23</v>
      </c>
      <c r="F657" s="59" t="s">
        <v>24</v>
      </c>
      <c r="G657" s="60">
        <v>2748.5</v>
      </c>
      <c r="H657" s="60">
        <v>2348.5</v>
      </c>
      <c r="I657" s="60">
        <v>400</v>
      </c>
      <c r="J657" s="112">
        <v>0</v>
      </c>
      <c r="K657" s="255">
        <v>0</v>
      </c>
      <c r="L657" s="49"/>
      <c r="M657" s="50"/>
      <c r="N657" s="50"/>
      <c r="O657" s="50"/>
      <c r="P657" s="51"/>
      <c r="Q657" s="65">
        <f t="shared" si="94"/>
        <v>2748.5</v>
      </c>
      <c r="R657" s="60">
        <f t="shared" si="94"/>
        <v>2348.5</v>
      </c>
      <c r="S657" s="60">
        <f t="shared" si="94"/>
        <v>400</v>
      </c>
      <c r="T657" s="112">
        <f t="shared" si="94"/>
        <v>0</v>
      </c>
      <c r="U657" s="255">
        <f t="shared" si="94"/>
        <v>0</v>
      </c>
      <c r="V657" s="65">
        <f>AA657-Q657</f>
        <v>60</v>
      </c>
      <c r="W657" s="60">
        <f t="shared" ref="W657:Z665" si="98">AB657-R657</f>
        <v>60</v>
      </c>
      <c r="X657" s="60">
        <f t="shared" si="98"/>
        <v>0</v>
      </c>
      <c r="Y657" s="112">
        <f t="shared" si="98"/>
        <v>0</v>
      </c>
      <c r="Z657" s="255">
        <f t="shared" si="98"/>
        <v>0</v>
      </c>
      <c r="AA657" s="65">
        <v>2808.5</v>
      </c>
      <c r="AB657" s="60">
        <v>2408.5</v>
      </c>
      <c r="AC657" s="60">
        <v>400</v>
      </c>
      <c r="AD657" s="112">
        <v>0</v>
      </c>
      <c r="AE657" s="256">
        <v>0</v>
      </c>
      <c r="AF657" s="111"/>
      <c r="AG657" s="112"/>
      <c r="AH657" s="112"/>
      <c r="AI657" s="112"/>
      <c r="AJ657" s="255"/>
      <c r="AK657" s="65">
        <f t="shared" si="92"/>
        <v>2808.5</v>
      </c>
      <c r="AL657" s="60">
        <f t="shared" si="92"/>
        <v>2408.5</v>
      </c>
      <c r="AM657" s="60">
        <f t="shared" si="92"/>
        <v>400</v>
      </c>
      <c r="AN657" s="112">
        <f t="shared" si="92"/>
        <v>0</v>
      </c>
      <c r="AO657" s="255">
        <f t="shared" si="92"/>
        <v>0</v>
      </c>
    </row>
    <row r="658" spans="1:41" s="57" customFormat="1" ht="13.5" customHeight="1">
      <c r="A658" s="58" t="s">
        <v>25</v>
      </c>
      <c r="B658" s="59">
        <v>1</v>
      </c>
      <c r="C658" s="59" t="s">
        <v>23</v>
      </c>
      <c r="D658" s="59" t="s">
        <v>24</v>
      </c>
      <c r="E658" s="59" t="s">
        <v>23</v>
      </c>
      <c r="F658" s="59" t="s">
        <v>24</v>
      </c>
      <c r="G658" s="60">
        <v>2748.5</v>
      </c>
      <c r="H658" s="60">
        <v>2348.5</v>
      </c>
      <c r="I658" s="60">
        <v>400</v>
      </c>
      <c r="J658" s="112">
        <v>0</v>
      </c>
      <c r="K658" s="255">
        <v>0</v>
      </c>
      <c r="L658" s="49"/>
      <c r="M658" s="50"/>
      <c r="N658" s="50"/>
      <c r="O658" s="50"/>
      <c r="P658" s="51"/>
      <c r="Q658" s="65">
        <f t="shared" si="94"/>
        <v>2748.5</v>
      </c>
      <c r="R658" s="60">
        <f t="shared" si="94"/>
        <v>2348.5</v>
      </c>
      <c r="S658" s="60">
        <f t="shared" si="94"/>
        <v>400</v>
      </c>
      <c r="T658" s="112">
        <f t="shared" si="94"/>
        <v>0</v>
      </c>
      <c r="U658" s="255">
        <f t="shared" si="94"/>
        <v>0</v>
      </c>
      <c r="V658" s="65">
        <f t="shared" ref="V658:V665" si="99">AA658-Q658</f>
        <v>60</v>
      </c>
      <c r="W658" s="60">
        <f t="shared" si="98"/>
        <v>60</v>
      </c>
      <c r="X658" s="60">
        <f t="shared" si="98"/>
        <v>0</v>
      </c>
      <c r="Y658" s="112">
        <f t="shared" si="98"/>
        <v>0</v>
      </c>
      <c r="Z658" s="255">
        <f t="shared" si="98"/>
        <v>0</v>
      </c>
      <c r="AA658" s="65">
        <v>2808.5</v>
      </c>
      <c r="AB658" s="60">
        <v>2408.5</v>
      </c>
      <c r="AC658" s="60">
        <v>400</v>
      </c>
      <c r="AD658" s="112">
        <v>0</v>
      </c>
      <c r="AE658" s="256">
        <v>0</v>
      </c>
      <c r="AF658" s="111"/>
      <c r="AG658" s="112"/>
      <c r="AH658" s="112"/>
      <c r="AI658" s="112"/>
      <c r="AJ658" s="255"/>
      <c r="AK658" s="65">
        <f t="shared" si="92"/>
        <v>2808.5</v>
      </c>
      <c r="AL658" s="60">
        <f t="shared" si="92"/>
        <v>2408.5</v>
      </c>
      <c r="AM658" s="60">
        <f t="shared" si="92"/>
        <v>400</v>
      </c>
      <c r="AN658" s="112">
        <f t="shared" si="92"/>
        <v>0</v>
      </c>
      <c r="AO658" s="255">
        <f t="shared" si="92"/>
        <v>0</v>
      </c>
    </row>
    <row r="659" spans="1:41" ht="13.5" customHeight="1">
      <c r="A659" s="70" t="s">
        <v>26</v>
      </c>
      <c r="B659" s="71">
        <v>1</v>
      </c>
      <c r="C659" s="71" t="s">
        <v>23</v>
      </c>
      <c r="D659" s="71" t="s">
        <v>24</v>
      </c>
      <c r="E659" s="71" t="s">
        <v>23</v>
      </c>
      <c r="F659" s="71">
        <v>100</v>
      </c>
      <c r="G659" s="72">
        <v>2732.5</v>
      </c>
      <c r="H659" s="72">
        <v>2348.5</v>
      </c>
      <c r="I659" s="72">
        <v>384</v>
      </c>
      <c r="J659" s="114">
        <v>0</v>
      </c>
      <c r="K659" s="116">
        <v>0</v>
      </c>
      <c r="L659" s="62"/>
      <c r="M659" s="63"/>
      <c r="N659" s="63"/>
      <c r="O659" s="63"/>
      <c r="P659" s="64"/>
      <c r="Q659" s="77">
        <f t="shared" si="94"/>
        <v>2732.5</v>
      </c>
      <c r="R659" s="72">
        <f t="shared" si="94"/>
        <v>2348.5</v>
      </c>
      <c r="S659" s="72">
        <f t="shared" si="94"/>
        <v>384</v>
      </c>
      <c r="T659" s="114">
        <f t="shared" si="94"/>
        <v>0</v>
      </c>
      <c r="U659" s="116">
        <f t="shared" si="94"/>
        <v>0</v>
      </c>
      <c r="V659" s="77">
        <f t="shared" si="99"/>
        <v>60</v>
      </c>
      <c r="W659" s="72">
        <f t="shared" si="98"/>
        <v>60</v>
      </c>
      <c r="X659" s="72">
        <f t="shared" si="98"/>
        <v>0</v>
      </c>
      <c r="Y659" s="114">
        <f t="shared" si="98"/>
        <v>0</v>
      </c>
      <c r="Z659" s="116">
        <f t="shared" si="98"/>
        <v>0</v>
      </c>
      <c r="AA659" s="77">
        <v>2792.5</v>
      </c>
      <c r="AB659" s="72">
        <v>2408.5</v>
      </c>
      <c r="AC659" s="72">
        <v>384</v>
      </c>
      <c r="AD659" s="114">
        <v>0</v>
      </c>
      <c r="AE659" s="257">
        <v>0</v>
      </c>
      <c r="AF659" s="113"/>
      <c r="AG659" s="114"/>
      <c r="AH659" s="114"/>
      <c r="AI659" s="114"/>
      <c r="AJ659" s="116"/>
      <c r="AK659" s="77">
        <f t="shared" ref="AK659:AO714" si="100">AA659+AF659</f>
        <v>2792.5</v>
      </c>
      <c r="AL659" s="72">
        <f t="shared" si="100"/>
        <v>2408.5</v>
      </c>
      <c r="AM659" s="72">
        <f t="shared" si="100"/>
        <v>384</v>
      </c>
      <c r="AN659" s="114">
        <f t="shared" si="100"/>
        <v>0</v>
      </c>
      <c r="AO659" s="116">
        <f t="shared" si="100"/>
        <v>0</v>
      </c>
    </row>
    <row r="660" spans="1:41" ht="13.5" customHeight="1">
      <c r="A660" s="83" t="s">
        <v>27</v>
      </c>
      <c r="B660" s="84">
        <v>1</v>
      </c>
      <c r="C660" s="84" t="s">
        <v>23</v>
      </c>
      <c r="D660" s="84" t="s">
        <v>24</v>
      </c>
      <c r="E660" s="84" t="s">
        <v>23</v>
      </c>
      <c r="F660" s="85" t="s">
        <v>28</v>
      </c>
      <c r="G660" s="86">
        <v>1640.3</v>
      </c>
      <c r="H660" s="86">
        <v>1503.3</v>
      </c>
      <c r="I660" s="86">
        <v>137</v>
      </c>
      <c r="J660" s="245">
        <v>0</v>
      </c>
      <c r="K660" s="258">
        <v>0</v>
      </c>
      <c r="L660" s="62"/>
      <c r="M660" s="63"/>
      <c r="N660" s="63"/>
      <c r="O660" s="63"/>
      <c r="P660" s="64"/>
      <c r="Q660" s="88">
        <f t="shared" si="94"/>
        <v>1640.3</v>
      </c>
      <c r="R660" s="86">
        <f t="shared" si="94"/>
        <v>1503.3</v>
      </c>
      <c r="S660" s="86">
        <f t="shared" si="94"/>
        <v>137</v>
      </c>
      <c r="T660" s="245">
        <f t="shared" si="94"/>
        <v>0</v>
      </c>
      <c r="U660" s="258">
        <f t="shared" si="94"/>
        <v>0</v>
      </c>
      <c r="V660" s="88">
        <f t="shared" si="99"/>
        <v>0</v>
      </c>
      <c r="W660" s="86">
        <f t="shared" si="98"/>
        <v>0</v>
      </c>
      <c r="X660" s="86">
        <f t="shared" si="98"/>
        <v>0</v>
      </c>
      <c r="Y660" s="245">
        <f t="shared" si="98"/>
        <v>0</v>
      </c>
      <c r="Z660" s="258">
        <f t="shared" si="98"/>
        <v>0</v>
      </c>
      <c r="AA660" s="88">
        <v>1640.3</v>
      </c>
      <c r="AB660" s="86">
        <v>1503.3</v>
      </c>
      <c r="AC660" s="86">
        <v>137</v>
      </c>
      <c r="AD660" s="245">
        <v>0</v>
      </c>
      <c r="AE660" s="259">
        <v>0</v>
      </c>
      <c r="AF660" s="244"/>
      <c r="AG660" s="245"/>
      <c r="AH660" s="245"/>
      <c r="AI660" s="245"/>
      <c r="AJ660" s="258"/>
      <c r="AK660" s="88">
        <f t="shared" si="100"/>
        <v>1640.3</v>
      </c>
      <c r="AL660" s="86">
        <f t="shared" si="100"/>
        <v>1503.3</v>
      </c>
      <c r="AM660" s="86">
        <f t="shared" si="100"/>
        <v>137</v>
      </c>
      <c r="AN660" s="245">
        <f t="shared" si="100"/>
        <v>0</v>
      </c>
      <c r="AO660" s="258">
        <f t="shared" si="100"/>
        <v>0</v>
      </c>
    </row>
    <row r="661" spans="1:41" ht="13.5" customHeight="1">
      <c r="A661" s="70" t="s">
        <v>29</v>
      </c>
      <c r="B661" s="71">
        <v>1</v>
      </c>
      <c r="C661" s="71" t="s">
        <v>23</v>
      </c>
      <c r="D661" s="71" t="s">
        <v>24</v>
      </c>
      <c r="E661" s="71" t="s">
        <v>23</v>
      </c>
      <c r="F661" s="71">
        <v>200</v>
      </c>
      <c r="G661" s="72">
        <v>16</v>
      </c>
      <c r="H661" s="72">
        <v>0</v>
      </c>
      <c r="I661" s="72">
        <v>16</v>
      </c>
      <c r="J661" s="114">
        <v>0</v>
      </c>
      <c r="K661" s="116">
        <v>0</v>
      </c>
      <c r="L661" s="62"/>
      <c r="M661" s="63"/>
      <c r="N661" s="63"/>
      <c r="O661" s="63"/>
      <c r="P661" s="64"/>
      <c r="Q661" s="77">
        <f t="shared" si="94"/>
        <v>16</v>
      </c>
      <c r="R661" s="72">
        <f t="shared" si="94"/>
        <v>0</v>
      </c>
      <c r="S661" s="72">
        <f t="shared" si="94"/>
        <v>16</v>
      </c>
      <c r="T661" s="114">
        <f t="shared" si="94"/>
        <v>0</v>
      </c>
      <c r="U661" s="116">
        <f t="shared" si="94"/>
        <v>0</v>
      </c>
      <c r="V661" s="77">
        <f t="shared" si="99"/>
        <v>0</v>
      </c>
      <c r="W661" s="72">
        <f t="shared" si="98"/>
        <v>0</v>
      </c>
      <c r="X661" s="72">
        <f t="shared" si="98"/>
        <v>0</v>
      </c>
      <c r="Y661" s="114">
        <f t="shared" si="98"/>
        <v>0</v>
      </c>
      <c r="Z661" s="116">
        <f t="shared" si="98"/>
        <v>0</v>
      </c>
      <c r="AA661" s="77">
        <v>16</v>
      </c>
      <c r="AB661" s="72">
        <v>0</v>
      </c>
      <c r="AC661" s="72">
        <v>16</v>
      </c>
      <c r="AD661" s="114">
        <v>0</v>
      </c>
      <c r="AE661" s="257">
        <v>0</v>
      </c>
      <c r="AF661" s="113"/>
      <c r="AG661" s="114"/>
      <c r="AH661" s="114"/>
      <c r="AI661" s="114"/>
      <c r="AJ661" s="116"/>
      <c r="AK661" s="77">
        <f t="shared" si="100"/>
        <v>16</v>
      </c>
      <c r="AL661" s="72">
        <f t="shared" si="100"/>
        <v>0</v>
      </c>
      <c r="AM661" s="72">
        <f t="shared" si="100"/>
        <v>16</v>
      </c>
      <c r="AN661" s="114">
        <f t="shared" si="100"/>
        <v>0</v>
      </c>
      <c r="AO661" s="116">
        <f t="shared" si="100"/>
        <v>0</v>
      </c>
    </row>
    <row r="662" spans="1:41" s="57" customFormat="1" ht="13.5" customHeight="1">
      <c r="A662" s="58" t="s">
        <v>83</v>
      </c>
      <c r="B662" s="59">
        <v>1</v>
      </c>
      <c r="C662" s="59">
        <v>10</v>
      </c>
      <c r="D662" s="59" t="s">
        <v>24</v>
      </c>
      <c r="E662" s="59" t="s">
        <v>23</v>
      </c>
      <c r="F662" s="59" t="s">
        <v>24</v>
      </c>
      <c r="G662" s="60">
        <v>2748.5</v>
      </c>
      <c r="H662" s="60">
        <v>2348.5</v>
      </c>
      <c r="I662" s="60">
        <v>400</v>
      </c>
      <c r="J662" s="112">
        <v>0</v>
      </c>
      <c r="K662" s="255">
        <v>0</v>
      </c>
      <c r="L662" s="49"/>
      <c r="M662" s="50"/>
      <c r="N662" s="50"/>
      <c r="O662" s="50"/>
      <c r="P662" s="51"/>
      <c r="Q662" s="65">
        <f t="shared" si="94"/>
        <v>2748.5</v>
      </c>
      <c r="R662" s="60">
        <f t="shared" si="94"/>
        <v>2348.5</v>
      </c>
      <c r="S662" s="60">
        <f t="shared" si="94"/>
        <v>400</v>
      </c>
      <c r="T662" s="112">
        <f t="shared" si="94"/>
        <v>0</v>
      </c>
      <c r="U662" s="255">
        <f t="shared" si="94"/>
        <v>0</v>
      </c>
      <c r="V662" s="65">
        <f t="shared" si="99"/>
        <v>60</v>
      </c>
      <c r="W662" s="60">
        <f t="shared" si="98"/>
        <v>60</v>
      </c>
      <c r="X662" s="60">
        <f t="shared" si="98"/>
        <v>0</v>
      </c>
      <c r="Y662" s="112">
        <f t="shared" si="98"/>
        <v>0</v>
      </c>
      <c r="Z662" s="255">
        <f t="shared" si="98"/>
        <v>0</v>
      </c>
      <c r="AA662" s="65">
        <v>2808.5</v>
      </c>
      <c r="AB662" s="60">
        <v>2408.5</v>
      </c>
      <c r="AC662" s="60">
        <v>400</v>
      </c>
      <c r="AD662" s="112">
        <v>0</v>
      </c>
      <c r="AE662" s="256">
        <v>0</v>
      </c>
      <c r="AF662" s="111"/>
      <c r="AG662" s="112"/>
      <c r="AH662" s="112"/>
      <c r="AI662" s="112"/>
      <c r="AJ662" s="255"/>
      <c r="AK662" s="65">
        <f t="shared" si="100"/>
        <v>2808.5</v>
      </c>
      <c r="AL662" s="60">
        <f t="shared" si="100"/>
        <v>2408.5</v>
      </c>
      <c r="AM662" s="60">
        <f t="shared" si="100"/>
        <v>400</v>
      </c>
      <c r="AN662" s="112">
        <f t="shared" si="100"/>
        <v>0</v>
      </c>
      <c r="AO662" s="255">
        <f t="shared" si="100"/>
        <v>0</v>
      </c>
    </row>
    <row r="663" spans="1:41" ht="13.5" customHeight="1">
      <c r="A663" s="70" t="s">
        <v>45</v>
      </c>
      <c r="B663" s="71">
        <v>1</v>
      </c>
      <c r="C663" s="71">
        <v>10</v>
      </c>
      <c r="D663" s="71">
        <v>24</v>
      </c>
      <c r="E663" s="71" t="s">
        <v>23</v>
      </c>
      <c r="F663" s="71" t="s">
        <v>24</v>
      </c>
      <c r="G663" s="72">
        <v>2748.5</v>
      </c>
      <c r="H663" s="72">
        <v>2348.5</v>
      </c>
      <c r="I663" s="72">
        <v>400</v>
      </c>
      <c r="J663" s="114">
        <v>0</v>
      </c>
      <c r="K663" s="116">
        <v>0</v>
      </c>
      <c r="L663" s="62"/>
      <c r="M663" s="63"/>
      <c r="N663" s="63"/>
      <c r="O663" s="63"/>
      <c r="P663" s="64"/>
      <c r="Q663" s="77">
        <f t="shared" si="94"/>
        <v>2748.5</v>
      </c>
      <c r="R663" s="72">
        <f t="shared" si="94"/>
        <v>2348.5</v>
      </c>
      <c r="S663" s="72">
        <f t="shared" si="94"/>
        <v>400</v>
      </c>
      <c r="T663" s="114">
        <f t="shared" si="94"/>
        <v>0</v>
      </c>
      <c r="U663" s="116">
        <f t="shared" si="94"/>
        <v>0</v>
      </c>
      <c r="V663" s="77">
        <f t="shared" si="99"/>
        <v>60</v>
      </c>
      <c r="W663" s="72">
        <f t="shared" si="98"/>
        <v>60</v>
      </c>
      <c r="X663" s="72">
        <f t="shared" si="98"/>
        <v>0</v>
      </c>
      <c r="Y663" s="114">
        <f t="shared" si="98"/>
        <v>0</v>
      </c>
      <c r="Z663" s="116">
        <f t="shared" si="98"/>
        <v>0</v>
      </c>
      <c r="AA663" s="77">
        <v>2808.5</v>
      </c>
      <c r="AB663" s="72">
        <v>2408.5</v>
      </c>
      <c r="AC663" s="72">
        <v>400</v>
      </c>
      <c r="AD663" s="114">
        <v>0</v>
      </c>
      <c r="AE663" s="257">
        <v>0</v>
      </c>
      <c r="AF663" s="113"/>
      <c r="AG663" s="114"/>
      <c r="AH663" s="114"/>
      <c r="AI663" s="114"/>
      <c r="AJ663" s="116"/>
      <c r="AK663" s="77">
        <f t="shared" si="100"/>
        <v>2808.5</v>
      </c>
      <c r="AL663" s="72">
        <f t="shared" si="100"/>
        <v>2408.5</v>
      </c>
      <c r="AM663" s="72">
        <f t="shared" si="100"/>
        <v>400</v>
      </c>
      <c r="AN663" s="114">
        <f t="shared" si="100"/>
        <v>0</v>
      </c>
      <c r="AO663" s="116">
        <f t="shared" si="100"/>
        <v>0</v>
      </c>
    </row>
    <row r="664" spans="1:41" ht="25.5">
      <c r="A664" s="70" t="s">
        <v>272</v>
      </c>
      <c r="B664" s="71">
        <v>1</v>
      </c>
      <c r="C664" s="71">
        <v>10</v>
      </c>
      <c r="D664" s="71">
        <v>24</v>
      </c>
      <c r="E664" s="71">
        <v>1</v>
      </c>
      <c r="F664" s="71" t="s">
        <v>24</v>
      </c>
      <c r="G664" s="72">
        <v>2354.6999999999998</v>
      </c>
      <c r="H664" s="72">
        <v>1954.7</v>
      </c>
      <c r="I664" s="72">
        <v>400</v>
      </c>
      <c r="J664" s="114">
        <v>0</v>
      </c>
      <c r="K664" s="116">
        <v>0</v>
      </c>
      <c r="L664" s="62"/>
      <c r="M664" s="63"/>
      <c r="N664" s="63"/>
      <c r="O664" s="63"/>
      <c r="P664" s="64"/>
      <c r="Q664" s="77">
        <f t="shared" si="94"/>
        <v>2354.6999999999998</v>
      </c>
      <c r="R664" s="72">
        <f t="shared" si="94"/>
        <v>1954.7</v>
      </c>
      <c r="S664" s="72">
        <f t="shared" si="94"/>
        <v>400</v>
      </c>
      <c r="T664" s="114">
        <f t="shared" si="94"/>
        <v>0</v>
      </c>
      <c r="U664" s="116">
        <f t="shared" si="94"/>
        <v>0</v>
      </c>
      <c r="V664" s="77">
        <f t="shared" si="99"/>
        <v>35.800000000000182</v>
      </c>
      <c r="W664" s="72">
        <f t="shared" si="98"/>
        <v>60</v>
      </c>
      <c r="X664" s="72">
        <f t="shared" si="98"/>
        <v>-24.199999999999989</v>
      </c>
      <c r="Y664" s="114">
        <f t="shared" si="98"/>
        <v>0</v>
      </c>
      <c r="Z664" s="116">
        <f t="shared" si="98"/>
        <v>0</v>
      </c>
      <c r="AA664" s="77">
        <v>2390.5</v>
      </c>
      <c r="AB664" s="72">
        <v>2014.7</v>
      </c>
      <c r="AC664" s="72">
        <v>375.8</v>
      </c>
      <c r="AD664" s="114">
        <v>0</v>
      </c>
      <c r="AE664" s="257">
        <v>0</v>
      </c>
      <c r="AF664" s="113"/>
      <c r="AG664" s="114"/>
      <c r="AH664" s="114"/>
      <c r="AI664" s="114"/>
      <c r="AJ664" s="116"/>
      <c r="AK664" s="77">
        <f t="shared" si="100"/>
        <v>2390.5</v>
      </c>
      <c r="AL664" s="72">
        <f t="shared" si="100"/>
        <v>2014.7</v>
      </c>
      <c r="AM664" s="72">
        <f t="shared" si="100"/>
        <v>375.8</v>
      </c>
      <c r="AN664" s="114">
        <f t="shared" si="100"/>
        <v>0</v>
      </c>
      <c r="AO664" s="116">
        <f t="shared" si="100"/>
        <v>0</v>
      </c>
    </row>
    <row r="665" spans="1:41" ht="13.5" customHeight="1">
      <c r="A665" s="70" t="s">
        <v>273</v>
      </c>
      <c r="B665" s="71">
        <v>1</v>
      </c>
      <c r="C665" s="71">
        <v>10</v>
      </c>
      <c r="D665" s="71">
        <v>24</v>
      </c>
      <c r="E665" s="71">
        <v>2</v>
      </c>
      <c r="F665" s="71" t="s">
        <v>24</v>
      </c>
      <c r="G665" s="72">
        <v>393.8</v>
      </c>
      <c r="H665" s="72">
        <v>393.8</v>
      </c>
      <c r="I665" s="72">
        <v>0</v>
      </c>
      <c r="J665" s="114">
        <v>0</v>
      </c>
      <c r="K665" s="116">
        <v>0</v>
      </c>
      <c r="L665" s="62"/>
      <c r="M665" s="63"/>
      <c r="N665" s="63"/>
      <c r="O665" s="63"/>
      <c r="P665" s="64"/>
      <c r="Q665" s="77">
        <f t="shared" si="94"/>
        <v>393.8</v>
      </c>
      <c r="R665" s="72">
        <f t="shared" si="94"/>
        <v>393.8</v>
      </c>
      <c r="S665" s="72">
        <f t="shared" si="94"/>
        <v>0</v>
      </c>
      <c r="T665" s="114">
        <f t="shared" si="94"/>
        <v>0</v>
      </c>
      <c r="U665" s="116">
        <f t="shared" si="94"/>
        <v>0</v>
      </c>
      <c r="V665" s="77">
        <f t="shared" si="99"/>
        <v>24.199999999999989</v>
      </c>
      <c r="W665" s="72">
        <f t="shared" si="98"/>
        <v>0</v>
      </c>
      <c r="X665" s="72">
        <f t="shared" si="98"/>
        <v>24.2</v>
      </c>
      <c r="Y665" s="114">
        <f t="shared" si="98"/>
        <v>0</v>
      </c>
      <c r="Z665" s="116">
        <f t="shared" si="98"/>
        <v>0</v>
      </c>
      <c r="AA665" s="77">
        <v>418</v>
      </c>
      <c r="AB665" s="72">
        <v>393.8</v>
      </c>
      <c r="AC665" s="72">
        <v>24.2</v>
      </c>
      <c r="AD665" s="114">
        <v>0</v>
      </c>
      <c r="AE665" s="257">
        <v>0</v>
      </c>
      <c r="AF665" s="113"/>
      <c r="AG665" s="114"/>
      <c r="AH665" s="114"/>
      <c r="AI665" s="114"/>
      <c r="AJ665" s="116"/>
      <c r="AK665" s="77">
        <f t="shared" si="100"/>
        <v>418</v>
      </c>
      <c r="AL665" s="72">
        <f t="shared" si="100"/>
        <v>393.8</v>
      </c>
      <c r="AM665" s="72">
        <f t="shared" si="100"/>
        <v>24.2</v>
      </c>
      <c r="AN665" s="114">
        <f t="shared" si="100"/>
        <v>0</v>
      </c>
      <c r="AO665" s="116">
        <f t="shared" si="100"/>
        <v>0</v>
      </c>
    </row>
    <row r="666" spans="1:41">
      <c r="A666" s="93" t="s">
        <v>274</v>
      </c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  <c r="AA666" s="95"/>
      <c r="AB666" s="95"/>
      <c r="AC666" s="95"/>
      <c r="AD666" s="95"/>
      <c r="AE666" s="95"/>
      <c r="AF666" s="95"/>
      <c r="AG666" s="95"/>
      <c r="AH666" s="95"/>
      <c r="AI666" s="95"/>
      <c r="AJ666" s="95"/>
      <c r="AK666" s="95"/>
      <c r="AL666" s="95"/>
      <c r="AM666" s="95"/>
      <c r="AN666" s="95"/>
      <c r="AO666" s="96"/>
    </row>
    <row r="667" spans="1:41" s="57" customFormat="1" ht="12.75" customHeight="1">
      <c r="A667" s="58" t="s">
        <v>22</v>
      </c>
      <c r="B667" s="59" t="s">
        <v>23</v>
      </c>
      <c r="C667" s="59" t="s">
        <v>23</v>
      </c>
      <c r="D667" s="59" t="s">
        <v>24</v>
      </c>
      <c r="E667" s="59" t="s">
        <v>23</v>
      </c>
      <c r="F667" s="59" t="s">
        <v>24</v>
      </c>
      <c r="G667" s="60">
        <v>8363.7000000000007</v>
      </c>
      <c r="H667" s="60">
        <v>7363.7</v>
      </c>
      <c r="I667" s="60">
        <v>1000</v>
      </c>
      <c r="J667" s="60">
        <v>0</v>
      </c>
      <c r="K667" s="61">
        <v>0</v>
      </c>
      <c r="L667" s="49"/>
      <c r="M667" s="50"/>
      <c r="N667" s="50"/>
      <c r="O667" s="50"/>
      <c r="P667" s="51"/>
      <c r="Q667" s="65">
        <f t="shared" si="94"/>
        <v>8363.7000000000007</v>
      </c>
      <c r="R667" s="60">
        <f t="shared" si="94"/>
        <v>7363.7</v>
      </c>
      <c r="S667" s="60">
        <f t="shared" si="94"/>
        <v>1000</v>
      </c>
      <c r="T667" s="60">
        <f t="shared" si="94"/>
        <v>0</v>
      </c>
      <c r="U667" s="61">
        <f t="shared" si="94"/>
        <v>0</v>
      </c>
      <c r="V667" s="65">
        <f>AA667-Q667</f>
        <v>0</v>
      </c>
      <c r="W667" s="60">
        <f t="shared" ref="W667:Z674" si="101">AB667-R667</f>
        <v>0</v>
      </c>
      <c r="X667" s="60">
        <f t="shared" si="101"/>
        <v>0</v>
      </c>
      <c r="Y667" s="60">
        <f t="shared" si="101"/>
        <v>0</v>
      </c>
      <c r="Z667" s="61">
        <f t="shared" si="101"/>
        <v>0</v>
      </c>
      <c r="AA667" s="65">
        <v>8363.7000000000007</v>
      </c>
      <c r="AB667" s="60">
        <v>7363.7</v>
      </c>
      <c r="AC667" s="60">
        <v>1000</v>
      </c>
      <c r="AD667" s="60">
        <v>0</v>
      </c>
      <c r="AE667" s="97">
        <v>0</v>
      </c>
      <c r="AF667" s="65"/>
      <c r="AG667" s="60"/>
      <c r="AH667" s="60"/>
      <c r="AI667" s="60"/>
      <c r="AJ667" s="61"/>
      <c r="AK667" s="65">
        <f t="shared" ref="AK667:AO729" si="102">AA667+AF667</f>
        <v>8363.7000000000007</v>
      </c>
      <c r="AL667" s="60">
        <f t="shared" si="100"/>
        <v>7363.7</v>
      </c>
      <c r="AM667" s="60">
        <f t="shared" si="100"/>
        <v>1000</v>
      </c>
      <c r="AN667" s="60">
        <f t="shared" si="100"/>
        <v>0</v>
      </c>
      <c r="AO667" s="61">
        <f t="shared" si="100"/>
        <v>0</v>
      </c>
    </row>
    <row r="668" spans="1:41" s="57" customFormat="1" ht="12.75" customHeight="1">
      <c r="A668" s="58" t="s">
        <v>25</v>
      </c>
      <c r="B668" s="59">
        <v>1</v>
      </c>
      <c r="C668" s="59" t="s">
        <v>23</v>
      </c>
      <c r="D668" s="59" t="s">
        <v>24</v>
      </c>
      <c r="E668" s="59" t="s">
        <v>23</v>
      </c>
      <c r="F668" s="59" t="s">
        <v>24</v>
      </c>
      <c r="G668" s="60">
        <v>8363.7000000000007</v>
      </c>
      <c r="H668" s="60">
        <v>7363.7</v>
      </c>
      <c r="I668" s="60">
        <v>1000</v>
      </c>
      <c r="J668" s="60">
        <v>0</v>
      </c>
      <c r="K668" s="61">
        <v>0</v>
      </c>
      <c r="L668" s="49"/>
      <c r="M668" s="50"/>
      <c r="N668" s="50"/>
      <c r="O668" s="50"/>
      <c r="P668" s="51"/>
      <c r="Q668" s="65">
        <f t="shared" ref="Q668:U721" si="103">G668+L668</f>
        <v>8363.7000000000007</v>
      </c>
      <c r="R668" s="60">
        <f t="shared" si="103"/>
        <v>7363.7</v>
      </c>
      <c r="S668" s="60">
        <f t="shared" si="103"/>
        <v>1000</v>
      </c>
      <c r="T668" s="60">
        <f t="shared" si="103"/>
        <v>0</v>
      </c>
      <c r="U668" s="61">
        <f t="shared" si="103"/>
        <v>0</v>
      </c>
      <c r="V668" s="65">
        <f t="shared" ref="V668:V674" si="104">AA668-Q668</f>
        <v>0</v>
      </c>
      <c r="W668" s="60">
        <f t="shared" si="101"/>
        <v>0</v>
      </c>
      <c r="X668" s="60">
        <f t="shared" si="101"/>
        <v>0</v>
      </c>
      <c r="Y668" s="60">
        <f t="shared" si="101"/>
        <v>0</v>
      </c>
      <c r="Z668" s="61">
        <f t="shared" si="101"/>
        <v>0</v>
      </c>
      <c r="AA668" s="65">
        <v>8363.7000000000007</v>
      </c>
      <c r="AB668" s="60">
        <v>7363.7</v>
      </c>
      <c r="AC668" s="60">
        <v>1000</v>
      </c>
      <c r="AD668" s="60">
        <v>0</v>
      </c>
      <c r="AE668" s="97">
        <v>0</v>
      </c>
      <c r="AF668" s="65"/>
      <c r="AG668" s="60"/>
      <c r="AH668" s="60"/>
      <c r="AI668" s="60"/>
      <c r="AJ668" s="61"/>
      <c r="AK668" s="65">
        <f t="shared" si="102"/>
        <v>8363.7000000000007</v>
      </c>
      <c r="AL668" s="60">
        <f t="shared" si="100"/>
        <v>7363.7</v>
      </c>
      <c r="AM668" s="60">
        <f t="shared" si="100"/>
        <v>1000</v>
      </c>
      <c r="AN668" s="60">
        <f t="shared" si="100"/>
        <v>0</v>
      </c>
      <c r="AO668" s="61">
        <f t="shared" si="100"/>
        <v>0</v>
      </c>
    </row>
    <row r="669" spans="1:41" ht="12.75" customHeight="1">
      <c r="A669" s="70" t="s">
        <v>26</v>
      </c>
      <c r="B669" s="71">
        <v>1</v>
      </c>
      <c r="C669" s="71" t="s">
        <v>23</v>
      </c>
      <c r="D669" s="71" t="s">
        <v>24</v>
      </c>
      <c r="E669" s="71" t="s">
        <v>23</v>
      </c>
      <c r="F669" s="71">
        <v>100</v>
      </c>
      <c r="G669" s="72">
        <v>7785.2</v>
      </c>
      <c r="H669" s="72">
        <v>6845.2</v>
      </c>
      <c r="I669" s="72">
        <v>940</v>
      </c>
      <c r="J669" s="72">
        <v>0</v>
      </c>
      <c r="K669" s="73">
        <v>0</v>
      </c>
      <c r="L669" s="62"/>
      <c r="M669" s="63"/>
      <c r="N669" s="63"/>
      <c r="O669" s="63"/>
      <c r="P669" s="64"/>
      <c r="Q669" s="77">
        <f t="shared" si="103"/>
        <v>7785.2</v>
      </c>
      <c r="R669" s="72">
        <f t="shared" si="103"/>
        <v>6845.2</v>
      </c>
      <c r="S669" s="72">
        <f t="shared" si="103"/>
        <v>940</v>
      </c>
      <c r="T669" s="72">
        <f t="shared" si="103"/>
        <v>0</v>
      </c>
      <c r="U669" s="73">
        <f t="shared" si="103"/>
        <v>0</v>
      </c>
      <c r="V669" s="77">
        <f t="shared" si="104"/>
        <v>0</v>
      </c>
      <c r="W669" s="72">
        <f t="shared" si="101"/>
        <v>0</v>
      </c>
      <c r="X669" s="72">
        <f t="shared" si="101"/>
        <v>0</v>
      </c>
      <c r="Y669" s="72">
        <f t="shared" si="101"/>
        <v>0</v>
      </c>
      <c r="Z669" s="73">
        <f t="shared" si="101"/>
        <v>0</v>
      </c>
      <c r="AA669" s="77">
        <v>7785.2</v>
      </c>
      <c r="AB669" s="72">
        <v>6845.2</v>
      </c>
      <c r="AC669" s="72">
        <v>940</v>
      </c>
      <c r="AD669" s="72">
        <v>0</v>
      </c>
      <c r="AE669" s="102">
        <v>0</v>
      </c>
      <c r="AF669" s="77"/>
      <c r="AG669" s="72"/>
      <c r="AH669" s="72"/>
      <c r="AI669" s="72"/>
      <c r="AJ669" s="73"/>
      <c r="AK669" s="77">
        <f t="shared" si="102"/>
        <v>7785.2</v>
      </c>
      <c r="AL669" s="72">
        <f t="shared" si="100"/>
        <v>6845.2</v>
      </c>
      <c r="AM669" s="72">
        <f t="shared" si="100"/>
        <v>940</v>
      </c>
      <c r="AN669" s="72">
        <f t="shared" si="100"/>
        <v>0</v>
      </c>
      <c r="AO669" s="73">
        <f t="shared" si="100"/>
        <v>0</v>
      </c>
    </row>
    <row r="670" spans="1:41" ht="12.75" customHeight="1">
      <c r="A670" s="83" t="s">
        <v>27</v>
      </c>
      <c r="B670" s="84">
        <v>1</v>
      </c>
      <c r="C670" s="84" t="s">
        <v>23</v>
      </c>
      <c r="D670" s="84" t="s">
        <v>24</v>
      </c>
      <c r="E670" s="84" t="s">
        <v>23</v>
      </c>
      <c r="F670" s="85" t="s">
        <v>28</v>
      </c>
      <c r="G670" s="86">
        <v>4761.6000000000004</v>
      </c>
      <c r="H670" s="86">
        <v>4761.6000000000004</v>
      </c>
      <c r="I670" s="86">
        <v>0</v>
      </c>
      <c r="J670" s="86">
        <v>0</v>
      </c>
      <c r="K670" s="87">
        <v>0</v>
      </c>
      <c r="L670" s="62"/>
      <c r="M670" s="63"/>
      <c r="N670" s="63"/>
      <c r="O670" s="63"/>
      <c r="P670" s="64"/>
      <c r="Q670" s="88">
        <f t="shared" si="103"/>
        <v>4761.6000000000004</v>
      </c>
      <c r="R670" s="86">
        <f t="shared" si="103"/>
        <v>4761.6000000000004</v>
      </c>
      <c r="S670" s="86">
        <f t="shared" si="103"/>
        <v>0</v>
      </c>
      <c r="T670" s="86">
        <f t="shared" si="103"/>
        <v>0</v>
      </c>
      <c r="U670" s="87">
        <f t="shared" si="103"/>
        <v>0</v>
      </c>
      <c r="V670" s="88">
        <f t="shared" si="104"/>
        <v>0</v>
      </c>
      <c r="W670" s="86">
        <f t="shared" si="101"/>
        <v>0</v>
      </c>
      <c r="X670" s="86">
        <f t="shared" si="101"/>
        <v>0</v>
      </c>
      <c r="Y670" s="86">
        <f t="shared" si="101"/>
        <v>0</v>
      </c>
      <c r="Z670" s="87">
        <f t="shared" si="101"/>
        <v>0</v>
      </c>
      <c r="AA670" s="88">
        <v>4761.6000000000004</v>
      </c>
      <c r="AB670" s="86">
        <v>4761.6000000000004</v>
      </c>
      <c r="AC670" s="86">
        <v>0</v>
      </c>
      <c r="AD670" s="86">
        <v>0</v>
      </c>
      <c r="AE670" s="103">
        <v>0</v>
      </c>
      <c r="AF670" s="88"/>
      <c r="AG670" s="86"/>
      <c r="AH670" s="86"/>
      <c r="AI670" s="86"/>
      <c r="AJ670" s="87"/>
      <c r="AK670" s="88">
        <f t="shared" si="102"/>
        <v>4761.6000000000004</v>
      </c>
      <c r="AL670" s="86">
        <f t="shared" si="100"/>
        <v>4761.6000000000004</v>
      </c>
      <c r="AM670" s="86">
        <f t="shared" si="100"/>
        <v>0</v>
      </c>
      <c r="AN670" s="86">
        <f t="shared" si="100"/>
        <v>0</v>
      </c>
      <c r="AO670" s="87">
        <f t="shared" si="100"/>
        <v>0</v>
      </c>
    </row>
    <row r="671" spans="1:41" ht="12.75" customHeight="1">
      <c r="A671" s="70" t="s">
        <v>29</v>
      </c>
      <c r="B671" s="71">
        <v>1</v>
      </c>
      <c r="C671" s="71" t="s">
        <v>23</v>
      </c>
      <c r="D671" s="71" t="s">
        <v>24</v>
      </c>
      <c r="E671" s="71" t="s">
        <v>23</v>
      </c>
      <c r="F671" s="71">
        <v>200</v>
      </c>
      <c r="G671" s="72">
        <v>578.5</v>
      </c>
      <c r="H671" s="72">
        <v>518.5</v>
      </c>
      <c r="I671" s="72">
        <v>60</v>
      </c>
      <c r="J671" s="72">
        <v>0</v>
      </c>
      <c r="K671" s="73">
        <v>0</v>
      </c>
      <c r="L671" s="62"/>
      <c r="M671" s="63"/>
      <c r="N671" s="63"/>
      <c r="O671" s="63"/>
      <c r="P671" s="64"/>
      <c r="Q671" s="77">
        <f t="shared" si="103"/>
        <v>578.5</v>
      </c>
      <c r="R671" s="72">
        <f t="shared" si="103"/>
        <v>518.5</v>
      </c>
      <c r="S671" s="72">
        <f t="shared" si="103"/>
        <v>60</v>
      </c>
      <c r="T671" s="72">
        <f t="shared" si="103"/>
        <v>0</v>
      </c>
      <c r="U671" s="73">
        <f t="shared" si="103"/>
        <v>0</v>
      </c>
      <c r="V671" s="77">
        <f t="shared" si="104"/>
        <v>0</v>
      </c>
      <c r="W671" s="72">
        <f t="shared" si="101"/>
        <v>0</v>
      </c>
      <c r="X671" s="72">
        <f t="shared" si="101"/>
        <v>0</v>
      </c>
      <c r="Y671" s="72">
        <f t="shared" si="101"/>
        <v>0</v>
      </c>
      <c r="Z671" s="73">
        <f t="shared" si="101"/>
        <v>0</v>
      </c>
      <c r="AA671" s="77">
        <v>578.5</v>
      </c>
      <c r="AB671" s="72">
        <v>518.5</v>
      </c>
      <c r="AC671" s="72">
        <v>60</v>
      </c>
      <c r="AD671" s="72">
        <v>0</v>
      </c>
      <c r="AE671" s="102">
        <v>0</v>
      </c>
      <c r="AF671" s="77"/>
      <c r="AG671" s="72"/>
      <c r="AH671" s="72"/>
      <c r="AI671" s="72"/>
      <c r="AJ671" s="73"/>
      <c r="AK671" s="77">
        <f t="shared" si="102"/>
        <v>578.5</v>
      </c>
      <c r="AL671" s="72">
        <f t="shared" si="100"/>
        <v>518.5</v>
      </c>
      <c r="AM671" s="72">
        <f t="shared" si="100"/>
        <v>60</v>
      </c>
      <c r="AN671" s="72">
        <f t="shared" si="100"/>
        <v>0</v>
      </c>
      <c r="AO671" s="73">
        <f t="shared" si="100"/>
        <v>0</v>
      </c>
    </row>
    <row r="672" spans="1:41" s="57" customFormat="1" ht="12.75" customHeight="1">
      <c r="A672" s="58" t="s">
        <v>83</v>
      </c>
      <c r="B672" s="59">
        <v>1</v>
      </c>
      <c r="C672" s="59">
        <v>10</v>
      </c>
      <c r="D672" s="59" t="s">
        <v>24</v>
      </c>
      <c r="E672" s="59" t="s">
        <v>23</v>
      </c>
      <c r="F672" s="59" t="s">
        <v>24</v>
      </c>
      <c r="G672" s="60">
        <v>8363.7000000000007</v>
      </c>
      <c r="H672" s="60">
        <v>7363.7</v>
      </c>
      <c r="I672" s="60">
        <v>1000</v>
      </c>
      <c r="J672" s="60">
        <v>0</v>
      </c>
      <c r="K672" s="61">
        <v>0</v>
      </c>
      <c r="L672" s="49"/>
      <c r="M672" s="50"/>
      <c r="N672" s="50"/>
      <c r="O672" s="50"/>
      <c r="P672" s="51"/>
      <c r="Q672" s="65">
        <f t="shared" si="103"/>
        <v>8363.7000000000007</v>
      </c>
      <c r="R672" s="60">
        <f t="shared" si="103"/>
        <v>7363.7</v>
      </c>
      <c r="S672" s="60">
        <f t="shared" si="103"/>
        <v>1000</v>
      </c>
      <c r="T672" s="60">
        <f t="shared" si="103"/>
        <v>0</v>
      </c>
      <c r="U672" s="61">
        <f t="shared" si="103"/>
        <v>0</v>
      </c>
      <c r="V672" s="65">
        <f t="shared" si="104"/>
        <v>0</v>
      </c>
      <c r="W672" s="60">
        <f t="shared" si="101"/>
        <v>0</v>
      </c>
      <c r="X672" s="60">
        <f t="shared" si="101"/>
        <v>0</v>
      </c>
      <c r="Y672" s="60">
        <f t="shared" si="101"/>
        <v>0</v>
      </c>
      <c r="Z672" s="61">
        <f t="shared" si="101"/>
        <v>0</v>
      </c>
      <c r="AA672" s="65">
        <v>8363.7000000000007</v>
      </c>
      <c r="AB672" s="60">
        <v>7363.7</v>
      </c>
      <c r="AC672" s="60">
        <v>1000</v>
      </c>
      <c r="AD672" s="60">
        <v>0</v>
      </c>
      <c r="AE672" s="97">
        <v>0</v>
      </c>
      <c r="AF672" s="65"/>
      <c r="AG672" s="60"/>
      <c r="AH672" s="60"/>
      <c r="AI672" s="60"/>
      <c r="AJ672" s="61"/>
      <c r="AK672" s="65">
        <f t="shared" si="102"/>
        <v>8363.7000000000007</v>
      </c>
      <c r="AL672" s="60">
        <f t="shared" si="100"/>
        <v>7363.7</v>
      </c>
      <c r="AM672" s="60">
        <f t="shared" si="100"/>
        <v>1000</v>
      </c>
      <c r="AN672" s="60">
        <f t="shared" si="100"/>
        <v>0</v>
      </c>
      <c r="AO672" s="61">
        <f t="shared" si="100"/>
        <v>0</v>
      </c>
    </row>
    <row r="673" spans="1:41" ht="12.75" customHeight="1">
      <c r="A673" s="70" t="s">
        <v>244</v>
      </c>
      <c r="B673" s="71">
        <v>1</v>
      </c>
      <c r="C673" s="71">
        <v>10</v>
      </c>
      <c r="D673" s="71">
        <v>12</v>
      </c>
      <c r="E673" s="71" t="s">
        <v>23</v>
      </c>
      <c r="F673" s="71" t="s">
        <v>24</v>
      </c>
      <c r="G673" s="72">
        <v>8363.7000000000007</v>
      </c>
      <c r="H673" s="72">
        <v>7363.7</v>
      </c>
      <c r="I673" s="72">
        <v>1000</v>
      </c>
      <c r="J673" s="72">
        <v>0</v>
      </c>
      <c r="K673" s="73">
        <v>0</v>
      </c>
      <c r="L673" s="62"/>
      <c r="M673" s="63"/>
      <c r="N673" s="63"/>
      <c r="O673" s="63"/>
      <c r="P673" s="64"/>
      <c r="Q673" s="77">
        <f t="shared" si="103"/>
        <v>8363.7000000000007</v>
      </c>
      <c r="R673" s="72">
        <f t="shared" si="103"/>
        <v>7363.7</v>
      </c>
      <c r="S673" s="72">
        <f t="shared" si="103"/>
        <v>1000</v>
      </c>
      <c r="T673" s="72">
        <f t="shared" si="103"/>
        <v>0</v>
      </c>
      <c r="U673" s="73">
        <f t="shared" si="103"/>
        <v>0</v>
      </c>
      <c r="V673" s="77">
        <f t="shared" si="104"/>
        <v>0</v>
      </c>
      <c r="W673" s="72">
        <f t="shared" si="101"/>
        <v>0</v>
      </c>
      <c r="X673" s="72">
        <f t="shared" si="101"/>
        <v>0</v>
      </c>
      <c r="Y673" s="72">
        <f t="shared" si="101"/>
        <v>0</v>
      </c>
      <c r="Z673" s="73">
        <f t="shared" si="101"/>
        <v>0</v>
      </c>
      <c r="AA673" s="77">
        <v>8363.7000000000007</v>
      </c>
      <c r="AB673" s="72">
        <v>7363.7</v>
      </c>
      <c r="AC673" s="72">
        <v>1000</v>
      </c>
      <c r="AD673" s="72">
        <v>0</v>
      </c>
      <c r="AE673" s="102">
        <v>0</v>
      </c>
      <c r="AF673" s="77"/>
      <c r="AG673" s="72"/>
      <c r="AH673" s="72"/>
      <c r="AI673" s="72"/>
      <c r="AJ673" s="73"/>
      <c r="AK673" s="77">
        <f t="shared" si="102"/>
        <v>8363.7000000000007</v>
      </c>
      <c r="AL673" s="72">
        <f t="shared" si="100"/>
        <v>7363.7</v>
      </c>
      <c r="AM673" s="72">
        <f t="shared" si="100"/>
        <v>1000</v>
      </c>
      <c r="AN673" s="72">
        <f t="shared" si="100"/>
        <v>0</v>
      </c>
      <c r="AO673" s="73">
        <f t="shared" si="100"/>
        <v>0</v>
      </c>
    </row>
    <row r="674" spans="1:41" ht="12.75" customHeight="1">
      <c r="A674" s="70" t="s">
        <v>275</v>
      </c>
      <c r="B674" s="71">
        <v>1</v>
      </c>
      <c r="C674" s="71">
        <v>10</v>
      </c>
      <c r="D674" s="71">
        <v>12</v>
      </c>
      <c r="E674" s="71">
        <v>3</v>
      </c>
      <c r="F674" s="71" t="s">
        <v>24</v>
      </c>
      <c r="G674" s="72">
        <v>8363.7000000000007</v>
      </c>
      <c r="H674" s="72">
        <v>7363.7</v>
      </c>
      <c r="I674" s="72">
        <v>1000</v>
      </c>
      <c r="J674" s="72">
        <v>0</v>
      </c>
      <c r="K674" s="73">
        <v>0</v>
      </c>
      <c r="L674" s="62"/>
      <c r="M674" s="63"/>
      <c r="N674" s="63"/>
      <c r="O674" s="63"/>
      <c r="P674" s="64"/>
      <c r="Q674" s="77">
        <f t="shared" si="103"/>
        <v>8363.7000000000007</v>
      </c>
      <c r="R674" s="72">
        <f t="shared" si="103"/>
        <v>7363.7</v>
      </c>
      <c r="S674" s="72">
        <f t="shared" si="103"/>
        <v>1000</v>
      </c>
      <c r="T674" s="72">
        <f t="shared" si="103"/>
        <v>0</v>
      </c>
      <c r="U674" s="73">
        <f t="shared" si="103"/>
        <v>0</v>
      </c>
      <c r="V674" s="77">
        <f t="shared" si="104"/>
        <v>0</v>
      </c>
      <c r="W674" s="72">
        <f t="shared" si="101"/>
        <v>0</v>
      </c>
      <c r="X674" s="72">
        <f t="shared" si="101"/>
        <v>0</v>
      </c>
      <c r="Y674" s="72">
        <f t="shared" si="101"/>
        <v>0</v>
      </c>
      <c r="Z674" s="73">
        <f t="shared" si="101"/>
        <v>0</v>
      </c>
      <c r="AA674" s="77">
        <v>8363.7000000000007</v>
      </c>
      <c r="AB674" s="72">
        <v>7363.7</v>
      </c>
      <c r="AC674" s="72">
        <v>1000</v>
      </c>
      <c r="AD674" s="72">
        <v>0</v>
      </c>
      <c r="AE674" s="102">
        <v>0</v>
      </c>
      <c r="AF674" s="77"/>
      <c r="AG674" s="72"/>
      <c r="AH674" s="72"/>
      <c r="AI674" s="72"/>
      <c r="AJ674" s="73"/>
      <c r="AK674" s="77">
        <f t="shared" si="102"/>
        <v>8363.7000000000007</v>
      </c>
      <c r="AL674" s="72">
        <f t="shared" si="100"/>
        <v>7363.7</v>
      </c>
      <c r="AM674" s="72">
        <f t="shared" si="100"/>
        <v>1000</v>
      </c>
      <c r="AN674" s="72">
        <f t="shared" si="100"/>
        <v>0</v>
      </c>
      <c r="AO674" s="73">
        <f t="shared" si="100"/>
        <v>0</v>
      </c>
    </row>
    <row r="675" spans="1:41" s="155" customFormat="1">
      <c r="A675" s="93" t="s">
        <v>276</v>
      </c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  <c r="AA675" s="95"/>
      <c r="AB675" s="95"/>
      <c r="AC675" s="95"/>
      <c r="AD675" s="95"/>
      <c r="AE675" s="95"/>
      <c r="AF675" s="95"/>
      <c r="AG675" s="95"/>
      <c r="AH675" s="95"/>
      <c r="AI675" s="95"/>
      <c r="AJ675" s="95"/>
      <c r="AK675" s="95"/>
      <c r="AL675" s="95"/>
      <c r="AM675" s="95"/>
      <c r="AN675" s="95"/>
      <c r="AO675" s="96"/>
    </row>
    <row r="676" spans="1:41" s="57" customFormat="1" ht="13.5" customHeight="1">
      <c r="A676" s="58" t="s">
        <v>22</v>
      </c>
      <c r="B676" s="59" t="s">
        <v>23</v>
      </c>
      <c r="C676" s="59" t="s">
        <v>23</v>
      </c>
      <c r="D676" s="59" t="s">
        <v>24</v>
      </c>
      <c r="E676" s="59" t="s">
        <v>23</v>
      </c>
      <c r="F676" s="59" t="s">
        <v>24</v>
      </c>
      <c r="G676" s="60">
        <v>73092</v>
      </c>
      <c r="H676" s="60">
        <v>72576</v>
      </c>
      <c r="I676" s="60">
        <v>516</v>
      </c>
      <c r="J676" s="60">
        <v>0</v>
      </c>
      <c r="K676" s="61">
        <v>0</v>
      </c>
      <c r="L676" s="49"/>
      <c r="M676" s="50"/>
      <c r="N676" s="50"/>
      <c r="O676" s="50"/>
      <c r="P676" s="51"/>
      <c r="Q676" s="65">
        <f t="shared" si="103"/>
        <v>73092</v>
      </c>
      <c r="R676" s="60">
        <f t="shared" si="103"/>
        <v>72576</v>
      </c>
      <c r="S676" s="60">
        <f t="shared" si="103"/>
        <v>516</v>
      </c>
      <c r="T676" s="60">
        <f t="shared" si="103"/>
        <v>0</v>
      </c>
      <c r="U676" s="61">
        <f t="shared" si="103"/>
        <v>0</v>
      </c>
      <c r="V676" s="65">
        <f>AA676-Q676</f>
        <v>66.100000000005821</v>
      </c>
      <c r="W676" s="60">
        <f t="shared" ref="W676:Z691" si="105">AB676-R676</f>
        <v>0</v>
      </c>
      <c r="X676" s="60">
        <f t="shared" si="105"/>
        <v>66.100000000000023</v>
      </c>
      <c r="Y676" s="60">
        <f t="shared" si="105"/>
        <v>0</v>
      </c>
      <c r="Z676" s="61">
        <f t="shared" si="105"/>
        <v>0</v>
      </c>
      <c r="AA676" s="65">
        <v>73158.100000000006</v>
      </c>
      <c r="AB676" s="60">
        <v>72576</v>
      </c>
      <c r="AC676" s="60">
        <v>582.1</v>
      </c>
      <c r="AD676" s="60">
        <v>0</v>
      </c>
      <c r="AE676" s="97">
        <v>0</v>
      </c>
      <c r="AF676" s="65"/>
      <c r="AG676" s="60"/>
      <c r="AH676" s="60"/>
      <c r="AI676" s="60"/>
      <c r="AJ676" s="61"/>
      <c r="AK676" s="65">
        <f t="shared" si="102"/>
        <v>73158.100000000006</v>
      </c>
      <c r="AL676" s="60">
        <f t="shared" si="100"/>
        <v>72576</v>
      </c>
      <c r="AM676" s="60">
        <f t="shared" si="100"/>
        <v>582.1</v>
      </c>
      <c r="AN676" s="60">
        <f t="shared" si="100"/>
        <v>0</v>
      </c>
      <c r="AO676" s="61">
        <f t="shared" si="100"/>
        <v>0</v>
      </c>
    </row>
    <row r="677" spans="1:41" ht="13.5" customHeight="1">
      <c r="A677" s="70" t="s">
        <v>26</v>
      </c>
      <c r="B677" s="71" t="s">
        <v>23</v>
      </c>
      <c r="C677" s="71" t="s">
        <v>23</v>
      </c>
      <c r="D677" s="71" t="s">
        <v>24</v>
      </c>
      <c r="E677" s="71" t="s">
        <v>23</v>
      </c>
      <c r="F677" s="71">
        <v>100</v>
      </c>
      <c r="G677" s="72">
        <v>14756.8</v>
      </c>
      <c r="H677" s="72">
        <v>14240.8</v>
      </c>
      <c r="I677" s="72">
        <v>516</v>
      </c>
      <c r="J677" s="72">
        <v>0</v>
      </c>
      <c r="K677" s="73">
        <v>0</v>
      </c>
      <c r="L677" s="62"/>
      <c r="M677" s="63"/>
      <c r="N677" s="63"/>
      <c r="O677" s="63"/>
      <c r="P677" s="64"/>
      <c r="Q677" s="77">
        <f t="shared" si="103"/>
        <v>14756.8</v>
      </c>
      <c r="R677" s="72">
        <f t="shared" si="103"/>
        <v>14240.8</v>
      </c>
      <c r="S677" s="72">
        <f t="shared" si="103"/>
        <v>516</v>
      </c>
      <c r="T677" s="72">
        <f t="shared" si="103"/>
        <v>0</v>
      </c>
      <c r="U677" s="73">
        <f t="shared" si="103"/>
        <v>0</v>
      </c>
      <c r="V677" s="77">
        <f t="shared" ref="V677:Z697" si="106">AA677-Q677</f>
        <v>66.100000000000364</v>
      </c>
      <c r="W677" s="72">
        <f t="shared" si="105"/>
        <v>0</v>
      </c>
      <c r="X677" s="72">
        <f t="shared" si="105"/>
        <v>66.100000000000023</v>
      </c>
      <c r="Y677" s="72">
        <f t="shared" si="105"/>
        <v>0</v>
      </c>
      <c r="Z677" s="73">
        <f t="shared" si="105"/>
        <v>0</v>
      </c>
      <c r="AA677" s="77">
        <v>14822.9</v>
      </c>
      <c r="AB677" s="72">
        <v>14240.8</v>
      </c>
      <c r="AC677" s="72">
        <v>582.1</v>
      </c>
      <c r="AD677" s="72">
        <v>0</v>
      </c>
      <c r="AE677" s="102">
        <v>0</v>
      </c>
      <c r="AF677" s="77"/>
      <c r="AG677" s="72"/>
      <c r="AH677" s="72"/>
      <c r="AI677" s="72"/>
      <c r="AJ677" s="73"/>
      <c r="AK677" s="77">
        <f t="shared" si="102"/>
        <v>14822.9</v>
      </c>
      <c r="AL677" s="72">
        <f t="shared" si="100"/>
        <v>14240.8</v>
      </c>
      <c r="AM677" s="72">
        <f t="shared" si="100"/>
        <v>582.1</v>
      </c>
      <c r="AN677" s="72">
        <f t="shared" si="100"/>
        <v>0</v>
      </c>
      <c r="AO677" s="73">
        <f t="shared" si="100"/>
        <v>0</v>
      </c>
    </row>
    <row r="678" spans="1:41" ht="13.5" customHeight="1">
      <c r="A678" s="83" t="s">
        <v>27</v>
      </c>
      <c r="B678" s="84" t="s">
        <v>23</v>
      </c>
      <c r="C678" s="84" t="s">
        <v>23</v>
      </c>
      <c r="D678" s="84" t="s">
        <v>24</v>
      </c>
      <c r="E678" s="84" t="s">
        <v>23</v>
      </c>
      <c r="F678" s="85" t="s">
        <v>28</v>
      </c>
      <c r="G678" s="86">
        <v>9113</v>
      </c>
      <c r="H678" s="86">
        <v>9113</v>
      </c>
      <c r="I678" s="86">
        <v>0</v>
      </c>
      <c r="J678" s="86">
        <v>0</v>
      </c>
      <c r="K678" s="87">
        <v>0</v>
      </c>
      <c r="L678" s="62"/>
      <c r="M678" s="63"/>
      <c r="N678" s="63"/>
      <c r="O678" s="63"/>
      <c r="P678" s="64"/>
      <c r="Q678" s="88">
        <f t="shared" si="103"/>
        <v>9113</v>
      </c>
      <c r="R678" s="86">
        <f t="shared" si="103"/>
        <v>9113</v>
      </c>
      <c r="S678" s="86">
        <f t="shared" si="103"/>
        <v>0</v>
      </c>
      <c r="T678" s="86">
        <f t="shared" si="103"/>
        <v>0</v>
      </c>
      <c r="U678" s="87">
        <f t="shared" si="103"/>
        <v>0</v>
      </c>
      <c r="V678" s="88">
        <f t="shared" si="106"/>
        <v>0</v>
      </c>
      <c r="W678" s="86">
        <f t="shared" si="105"/>
        <v>0</v>
      </c>
      <c r="X678" s="86">
        <f t="shared" si="105"/>
        <v>0</v>
      </c>
      <c r="Y678" s="86">
        <f t="shared" si="105"/>
        <v>0</v>
      </c>
      <c r="Z678" s="87">
        <f t="shared" si="105"/>
        <v>0</v>
      </c>
      <c r="AA678" s="88">
        <v>9113</v>
      </c>
      <c r="AB678" s="86">
        <v>9113</v>
      </c>
      <c r="AC678" s="86">
        <v>0</v>
      </c>
      <c r="AD678" s="86">
        <v>0</v>
      </c>
      <c r="AE678" s="103">
        <v>0</v>
      </c>
      <c r="AF678" s="88"/>
      <c r="AG678" s="86"/>
      <c r="AH678" s="86"/>
      <c r="AI678" s="86"/>
      <c r="AJ678" s="87"/>
      <c r="AK678" s="88">
        <f t="shared" si="102"/>
        <v>9113</v>
      </c>
      <c r="AL678" s="86">
        <f t="shared" si="100"/>
        <v>9113</v>
      </c>
      <c r="AM678" s="86">
        <f t="shared" si="100"/>
        <v>0</v>
      </c>
      <c r="AN678" s="86">
        <f t="shared" si="100"/>
        <v>0</v>
      </c>
      <c r="AO678" s="87">
        <f t="shared" si="100"/>
        <v>0</v>
      </c>
    </row>
    <row r="679" spans="1:41" ht="13.5" customHeight="1">
      <c r="A679" s="70" t="s">
        <v>29</v>
      </c>
      <c r="B679" s="71" t="s">
        <v>23</v>
      </c>
      <c r="C679" s="71" t="s">
        <v>23</v>
      </c>
      <c r="D679" s="71" t="s">
        <v>24</v>
      </c>
      <c r="E679" s="71" t="s">
        <v>23</v>
      </c>
      <c r="F679" s="71">
        <v>200</v>
      </c>
      <c r="G679" s="72">
        <v>58335.199999999997</v>
      </c>
      <c r="H679" s="72">
        <v>58335.199999999997</v>
      </c>
      <c r="I679" s="72">
        <v>0</v>
      </c>
      <c r="J679" s="72">
        <v>0</v>
      </c>
      <c r="K679" s="73">
        <v>0</v>
      </c>
      <c r="L679" s="62"/>
      <c r="M679" s="63"/>
      <c r="N679" s="63"/>
      <c r="O679" s="63"/>
      <c r="P679" s="64"/>
      <c r="Q679" s="77">
        <f t="shared" si="103"/>
        <v>58335.199999999997</v>
      </c>
      <c r="R679" s="72">
        <f t="shared" si="103"/>
        <v>58335.199999999997</v>
      </c>
      <c r="S679" s="72">
        <f t="shared" si="103"/>
        <v>0</v>
      </c>
      <c r="T679" s="72">
        <f t="shared" si="103"/>
        <v>0</v>
      </c>
      <c r="U679" s="73">
        <f t="shared" si="103"/>
        <v>0</v>
      </c>
      <c r="V679" s="77">
        <f t="shared" si="106"/>
        <v>0</v>
      </c>
      <c r="W679" s="72">
        <f t="shared" si="105"/>
        <v>0</v>
      </c>
      <c r="X679" s="72">
        <f t="shared" si="105"/>
        <v>0</v>
      </c>
      <c r="Y679" s="72">
        <f t="shared" si="105"/>
        <v>0</v>
      </c>
      <c r="Z679" s="73">
        <f t="shared" si="105"/>
        <v>0</v>
      </c>
      <c r="AA679" s="77">
        <v>58335.199999999997</v>
      </c>
      <c r="AB679" s="72">
        <v>58335.199999999997</v>
      </c>
      <c r="AC679" s="72">
        <v>0</v>
      </c>
      <c r="AD679" s="72">
        <v>0</v>
      </c>
      <c r="AE679" s="102">
        <v>0</v>
      </c>
      <c r="AF679" s="77"/>
      <c r="AG679" s="72"/>
      <c r="AH679" s="72"/>
      <c r="AI679" s="72"/>
      <c r="AJ679" s="73"/>
      <c r="AK679" s="77">
        <f t="shared" si="102"/>
        <v>58335.199999999997</v>
      </c>
      <c r="AL679" s="72">
        <f t="shared" si="100"/>
        <v>58335.199999999997</v>
      </c>
      <c r="AM679" s="72">
        <f t="shared" si="100"/>
        <v>0</v>
      </c>
      <c r="AN679" s="72">
        <f t="shared" si="100"/>
        <v>0</v>
      </c>
      <c r="AO679" s="73">
        <f t="shared" si="100"/>
        <v>0</v>
      </c>
    </row>
    <row r="680" spans="1:41" s="57" customFormat="1" ht="13.5" customHeight="1">
      <c r="A680" s="58" t="s">
        <v>97</v>
      </c>
      <c r="B680" s="59">
        <v>19</v>
      </c>
      <c r="C680" s="59" t="s">
        <v>23</v>
      </c>
      <c r="D680" s="59" t="s">
        <v>24</v>
      </c>
      <c r="E680" s="59" t="s">
        <v>23</v>
      </c>
      <c r="F680" s="59" t="s">
        <v>24</v>
      </c>
      <c r="G680" s="60">
        <v>39092</v>
      </c>
      <c r="H680" s="60">
        <v>38576</v>
      </c>
      <c r="I680" s="60">
        <v>516</v>
      </c>
      <c r="J680" s="60">
        <v>0</v>
      </c>
      <c r="K680" s="61">
        <v>0</v>
      </c>
      <c r="L680" s="49"/>
      <c r="M680" s="50"/>
      <c r="N680" s="50"/>
      <c r="O680" s="50"/>
      <c r="P680" s="51"/>
      <c r="Q680" s="65">
        <f t="shared" si="103"/>
        <v>39092</v>
      </c>
      <c r="R680" s="60">
        <f t="shared" si="103"/>
        <v>38576</v>
      </c>
      <c r="S680" s="60">
        <f t="shared" si="103"/>
        <v>516</v>
      </c>
      <c r="T680" s="60">
        <f t="shared" si="103"/>
        <v>0</v>
      </c>
      <c r="U680" s="61">
        <f t="shared" si="103"/>
        <v>0</v>
      </c>
      <c r="V680" s="65">
        <f t="shared" si="106"/>
        <v>14266.099999999999</v>
      </c>
      <c r="W680" s="60">
        <f t="shared" si="105"/>
        <v>14200</v>
      </c>
      <c r="X680" s="60">
        <f t="shared" si="105"/>
        <v>66.100000000000023</v>
      </c>
      <c r="Y680" s="60">
        <f t="shared" si="105"/>
        <v>0</v>
      </c>
      <c r="Z680" s="61">
        <f t="shared" si="105"/>
        <v>0</v>
      </c>
      <c r="AA680" s="65">
        <v>53358.1</v>
      </c>
      <c r="AB680" s="60">
        <v>52776</v>
      </c>
      <c r="AC680" s="60">
        <v>582.1</v>
      </c>
      <c r="AD680" s="60">
        <v>0</v>
      </c>
      <c r="AE680" s="97">
        <v>0</v>
      </c>
      <c r="AF680" s="65"/>
      <c r="AG680" s="60"/>
      <c r="AH680" s="60"/>
      <c r="AI680" s="60"/>
      <c r="AJ680" s="61"/>
      <c r="AK680" s="65">
        <f t="shared" si="102"/>
        <v>53358.1</v>
      </c>
      <c r="AL680" s="60">
        <f t="shared" si="100"/>
        <v>52776</v>
      </c>
      <c r="AM680" s="60">
        <f t="shared" si="100"/>
        <v>582.1</v>
      </c>
      <c r="AN680" s="60">
        <f t="shared" si="100"/>
        <v>0</v>
      </c>
      <c r="AO680" s="61">
        <f t="shared" si="100"/>
        <v>0</v>
      </c>
    </row>
    <row r="681" spans="1:41" ht="13.5" customHeight="1">
      <c r="A681" s="70" t="s">
        <v>26</v>
      </c>
      <c r="B681" s="71">
        <v>19</v>
      </c>
      <c r="C681" s="71" t="s">
        <v>23</v>
      </c>
      <c r="D681" s="71" t="s">
        <v>24</v>
      </c>
      <c r="E681" s="71" t="s">
        <v>23</v>
      </c>
      <c r="F681" s="71">
        <v>100</v>
      </c>
      <c r="G681" s="72">
        <v>14756.8</v>
      </c>
      <c r="H681" s="72">
        <v>14240.8</v>
      </c>
      <c r="I681" s="72">
        <v>516</v>
      </c>
      <c r="J681" s="72">
        <v>0</v>
      </c>
      <c r="K681" s="73">
        <v>0</v>
      </c>
      <c r="L681" s="62"/>
      <c r="M681" s="63"/>
      <c r="N681" s="63"/>
      <c r="O681" s="63"/>
      <c r="P681" s="64"/>
      <c r="Q681" s="77">
        <f t="shared" si="103"/>
        <v>14756.8</v>
      </c>
      <c r="R681" s="72">
        <f t="shared" si="103"/>
        <v>14240.8</v>
      </c>
      <c r="S681" s="72">
        <f t="shared" si="103"/>
        <v>516</v>
      </c>
      <c r="T681" s="72">
        <f t="shared" si="103"/>
        <v>0</v>
      </c>
      <c r="U681" s="73">
        <f t="shared" si="103"/>
        <v>0</v>
      </c>
      <c r="V681" s="77">
        <f t="shared" si="106"/>
        <v>66.100000000000364</v>
      </c>
      <c r="W681" s="72">
        <f t="shared" si="105"/>
        <v>0</v>
      </c>
      <c r="X681" s="72">
        <f t="shared" si="105"/>
        <v>66.100000000000023</v>
      </c>
      <c r="Y681" s="72">
        <f t="shared" si="105"/>
        <v>0</v>
      </c>
      <c r="Z681" s="73">
        <f t="shared" si="105"/>
        <v>0</v>
      </c>
      <c r="AA681" s="77">
        <v>14822.9</v>
      </c>
      <c r="AB681" s="72">
        <v>14240.8</v>
      </c>
      <c r="AC681" s="72">
        <v>582.1</v>
      </c>
      <c r="AD681" s="72">
        <v>0</v>
      </c>
      <c r="AE681" s="102">
        <v>0</v>
      </c>
      <c r="AF681" s="77"/>
      <c r="AG681" s="72"/>
      <c r="AH681" s="72"/>
      <c r="AI681" s="72"/>
      <c r="AJ681" s="73"/>
      <c r="AK681" s="77">
        <f t="shared" si="102"/>
        <v>14822.9</v>
      </c>
      <c r="AL681" s="72">
        <f t="shared" si="100"/>
        <v>14240.8</v>
      </c>
      <c r="AM681" s="72">
        <f t="shared" si="100"/>
        <v>582.1</v>
      </c>
      <c r="AN681" s="72">
        <f t="shared" si="100"/>
        <v>0</v>
      </c>
      <c r="AO681" s="73">
        <f t="shared" si="100"/>
        <v>0</v>
      </c>
    </row>
    <row r="682" spans="1:41" ht="13.5" customHeight="1">
      <c r="A682" s="83" t="s">
        <v>27</v>
      </c>
      <c r="B682" s="84">
        <v>19</v>
      </c>
      <c r="C682" s="84" t="s">
        <v>23</v>
      </c>
      <c r="D682" s="84" t="s">
        <v>24</v>
      </c>
      <c r="E682" s="84" t="s">
        <v>23</v>
      </c>
      <c r="F682" s="85" t="s">
        <v>28</v>
      </c>
      <c r="G682" s="86">
        <v>9113</v>
      </c>
      <c r="H682" s="86">
        <v>9113</v>
      </c>
      <c r="I682" s="86">
        <v>0</v>
      </c>
      <c r="J682" s="86">
        <v>0</v>
      </c>
      <c r="K682" s="87">
        <v>0</v>
      </c>
      <c r="L682" s="62"/>
      <c r="M682" s="63"/>
      <c r="N682" s="63"/>
      <c r="O682" s="63"/>
      <c r="P682" s="64"/>
      <c r="Q682" s="88">
        <f t="shared" si="103"/>
        <v>9113</v>
      </c>
      <c r="R682" s="86">
        <f t="shared" si="103"/>
        <v>9113</v>
      </c>
      <c r="S682" s="86">
        <f t="shared" si="103"/>
        <v>0</v>
      </c>
      <c r="T682" s="86">
        <f t="shared" si="103"/>
        <v>0</v>
      </c>
      <c r="U682" s="87">
        <f t="shared" si="103"/>
        <v>0</v>
      </c>
      <c r="V682" s="88">
        <f t="shared" si="106"/>
        <v>0</v>
      </c>
      <c r="W682" s="86">
        <f t="shared" si="105"/>
        <v>0</v>
      </c>
      <c r="X682" s="86">
        <f t="shared" si="105"/>
        <v>0</v>
      </c>
      <c r="Y682" s="86">
        <f t="shared" si="105"/>
        <v>0</v>
      </c>
      <c r="Z682" s="87">
        <f t="shared" si="105"/>
        <v>0</v>
      </c>
      <c r="AA682" s="88">
        <v>9113</v>
      </c>
      <c r="AB682" s="86">
        <v>9113</v>
      </c>
      <c r="AC682" s="86">
        <v>0</v>
      </c>
      <c r="AD682" s="86">
        <v>0</v>
      </c>
      <c r="AE682" s="103">
        <v>0</v>
      </c>
      <c r="AF682" s="88"/>
      <c r="AG682" s="86"/>
      <c r="AH682" s="86"/>
      <c r="AI682" s="86"/>
      <c r="AJ682" s="87"/>
      <c r="AK682" s="88">
        <f t="shared" si="102"/>
        <v>9113</v>
      </c>
      <c r="AL682" s="86">
        <f t="shared" si="100"/>
        <v>9113</v>
      </c>
      <c r="AM682" s="86">
        <f t="shared" si="100"/>
        <v>0</v>
      </c>
      <c r="AN682" s="86">
        <f t="shared" si="100"/>
        <v>0</v>
      </c>
      <c r="AO682" s="87">
        <f t="shared" si="100"/>
        <v>0</v>
      </c>
    </row>
    <row r="683" spans="1:41" ht="13.5" customHeight="1">
      <c r="A683" s="70" t="s">
        <v>29</v>
      </c>
      <c r="B683" s="71">
        <v>19</v>
      </c>
      <c r="C683" s="71" t="s">
        <v>23</v>
      </c>
      <c r="D683" s="71" t="s">
        <v>24</v>
      </c>
      <c r="E683" s="71" t="s">
        <v>23</v>
      </c>
      <c r="F683" s="71">
        <v>200</v>
      </c>
      <c r="G683" s="72">
        <v>24335.200000000001</v>
      </c>
      <c r="H683" s="72">
        <v>24335.200000000001</v>
      </c>
      <c r="I683" s="72">
        <v>0</v>
      </c>
      <c r="J683" s="72">
        <v>0</v>
      </c>
      <c r="K683" s="73">
        <v>0</v>
      </c>
      <c r="L683" s="62"/>
      <c r="M683" s="63"/>
      <c r="N683" s="63"/>
      <c r="O683" s="63"/>
      <c r="P683" s="64"/>
      <c r="Q683" s="77">
        <f t="shared" si="103"/>
        <v>24335.200000000001</v>
      </c>
      <c r="R683" s="72">
        <f t="shared" si="103"/>
        <v>24335.200000000001</v>
      </c>
      <c r="S683" s="72">
        <f t="shared" si="103"/>
        <v>0</v>
      </c>
      <c r="T683" s="72">
        <f t="shared" si="103"/>
        <v>0</v>
      </c>
      <c r="U683" s="73">
        <f t="shared" si="103"/>
        <v>0</v>
      </c>
      <c r="V683" s="77">
        <f t="shared" si="106"/>
        <v>14199.999999999996</v>
      </c>
      <c r="W683" s="72">
        <f t="shared" si="105"/>
        <v>14199.999999999996</v>
      </c>
      <c r="X683" s="72">
        <f t="shared" si="105"/>
        <v>0</v>
      </c>
      <c r="Y683" s="72">
        <f t="shared" si="105"/>
        <v>0</v>
      </c>
      <c r="Z683" s="73">
        <f t="shared" si="105"/>
        <v>0</v>
      </c>
      <c r="AA683" s="77">
        <v>38535.199999999997</v>
      </c>
      <c r="AB683" s="72">
        <v>38535.199999999997</v>
      </c>
      <c r="AC683" s="72">
        <v>0</v>
      </c>
      <c r="AD683" s="72">
        <v>0</v>
      </c>
      <c r="AE683" s="102">
        <v>0</v>
      </c>
      <c r="AF683" s="77"/>
      <c r="AG683" s="72"/>
      <c r="AH683" s="72"/>
      <c r="AI683" s="72"/>
      <c r="AJ683" s="73"/>
      <c r="AK683" s="77">
        <f t="shared" si="102"/>
        <v>38535.199999999997</v>
      </c>
      <c r="AL683" s="72">
        <f t="shared" si="100"/>
        <v>38535.199999999997</v>
      </c>
      <c r="AM683" s="72">
        <f t="shared" si="100"/>
        <v>0</v>
      </c>
      <c r="AN683" s="72">
        <f t="shared" si="100"/>
        <v>0</v>
      </c>
      <c r="AO683" s="73">
        <f t="shared" si="100"/>
        <v>0</v>
      </c>
    </row>
    <row r="684" spans="1:41" s="57" customFormat="1" ht="13.5" customHeight="1">
      <c r="A684" s="58" t="s">
        <v>97</v>
      </c>
      <c r="B684" s="59">
        <v>19</v>
      </c>
      <c r="C684" s="59">
        <v>3</v>
      </c>
      <c r="D684" s="59" t="s">
        <v>24</v>
      </c>
      <c r="E684" s="59" t="s">
        <v>23</v>
      </c>
      <c r="F684" s="59" t="s">
        <v>24</v>
      </c>
      <c r="G684" s="60">
        <v>34070.199999999997</v>
      </c>
      <c r="H684" s="60">
        <v>34070.199999999997</v>
      </c>
      <c r="I684" s="60">
        <v>0</v>
      </c>
      <c r="J684" s="60">
        <v>0</v>
      </c>
      <c r="K684" s="61">
        <v>0</v>
      </c>
      <c r="L684" s="49"/>
      <c r="M684" s="50"/>
      <c r="N684" s="50"/>
      <c r="O684" s="50"/>
      <c r="P684" s="51"/>
      <c r="Q684" s="65">
        <f t="shared" si="103"/>
        <v>34070.199999999997</v>
      </c>
      <c r="R684" s="60">
        <f t="shared" si="103"/>
        <v>34070.199999999997</v>
      </c>
      <c r="S684" s="60">
        <f t="shared" si="103"/>
        <v>0</v>
      </c>
      <c r="T684" s="60">
        <f t="shared" si="103"/>
        <v>0</v>
      </c>
      <c r="U684" s="61">
        <f t="shared" si="103"/>
        <v>0</v>
      </c>
      <c r="V684" s="65">
        <f t="shared" si="106"/>
        <v>14175</v>
      </c>
      <c r="W684" s="60">
        <f t="shared" si="105"/>
        <v>14175</v>
      </c>
      <c r="X684" s="60">
        <f t="shared" si="105"/>
        <v>0</v>
      </c>
      <c r="Y684" s="60">
        <f t="shared" si="105"/>
        <v>0</v>
      </c>
      <c r="Z684" s="61">
        <f t="shared" si="105"/>
        <v>0</v>
      </c>
      <c r="AA684" s="65">
        <v>48245.2</v>
      </c>
      <c r="AB684" s="60">
        <v>48245.2</v>
      </c>
      <c r="AC684" s="60">
        <v>0</v>
      </c>
      <c r="AD684" s="60">
        <v>0</v>
      </c>
      <c r="AE684" s="97">
        <v>0</v>
      </c>
      <c r="AF684" s="65"/>
      <c r="AG684" s="60"/>
      <c r="AH684" s="60"/>
      <c r="AI684" s="60"/>
      <c r="AJ684" s="61"/>
      <c r="AK684" s="65">
        <f t="shared" si="102"/>
        <v>48245.2</v>
      </c>
      <c r="AL684" s="60">
        <f t="shared" si="100"/>
        <v>48245.2</v>
      </c>
      <c r="AM684" s="60">
        <f t="shared" si="100"/>
        <v>0</v>
      </c>
      <c r="AN684" s="60">
        <f t="shared" si="100"/>
        <v>0</v>
      </c>
      <c r="AO684" s="61">
        <f t="shared" si="100"/>
        <v>0</v>
      </c>
    </row>
    <row r="685" spans="1:41" ht="13.5" customHeight="1">
      <c r="A685" s="70" t="s">
        <v>277</v>
      </c>
      <c r="B685" s="71">
        <v>19</v>
      </c>
      <c r="C685" s="71">
        <v>3</v>
      </c>
      <c r="D685" s="71">
        <v>69</v>
      </c>
      <c r="E685" s="71" t="s">
        <v>23</v>
      </c>
      <c r="F685" s="71" t="s">
        <v>24</v>
      </c>
      <c r="G685" s="72">
        <v>34070.199999999997</v>
      </c>
      <c r="H685" s="72">
        <v>34070.199999999997</v>
      </c>
      <c r="I685" s="72">
        <v>0</v>
      </c>
      <c r="J685" s="72">
        <v>0</v>
      </c>
      <c r="K685" s="73">
        <v>0</v>
      </c>
      <c r="L685" s="62"/>
      <c r="M685" s="63"/>
      <c r="N685" s="63"/>
      <c r="O685" s="63"/>
      <c r="P685" s="64"/>
      <c r="Q685" s="77">
        <f t="shared" si="103"/>
        <v>34070.199999999997</v>
      </c>
      <c r="R685" s="72">
        <f t="shared" si="103"/>
        <v>34070.199999999997</v>
      </c>
      <c r="S685" s="72">
        <f t="shared" si="103"/>
        <v>0</v>
      </c>
      <c r="T685" s="72">
        <f t="shared" si="103"/>
        <v>0</v>
      </c>
      <c r="U685" s="73">
        <f t="shared" si="103"/>
        <v>0</v>
      </c>
      <c r="V685" s="77">
        <f t="shared" si="106"/>
        <v>14175</v>
      </c>
      <c r="W685" s="72">
        <f t="shared" si="105"/>
        <v>14175</v>
      </c>
      <c r="X685" s="72">
        <f t="shared" si="105"/>
        <v>0</v>
      </c>
      <c r="Y685" s="72">
        <f t="shared" si="105"/>
        <v>0</v>
      </c>
      <c r="Z685" s="73">
        <f t="shared" si="105"/>
        <v>0</v>
      </c>
      <c r="AA685" s="77">
        <v>48245.2</v>
      </c>
      <c r="AB685" s="72">
        <v>48245.2</v>
      </c>
      <c r="AC685" s="72">
        <v>0</v>
      </c>
      <c r="AD685" s="72">
        <v>0</v>
      </c>
      <c r="AE685" s="102">
        <v>0</v>
      </c>
      <c r="AF685" s="77"/>
      <c r="AG685" s="72"/>
      <c r="AH685" s="72"/>
      <c r="AI685" s="72"/>
      <c r="AJ685" s="73"/>
      <c r="AK685" s="77">
        <f t="shared" si="102"/>
        <v>48245.2</v>
      </c>
      <c r="AL685" s="72">
        <f t="shared" si="100"/>
        <v>48245.2</v>
      </c>
      <c r="AM685" s="72">
        <f t="shared" si="100"/>
        <v>0</v>
      </c>
      <c r="AN685" s="72">
        <f t="shared" si="100"/>
        <v>0</v>
      </c>
      <c r="AO685" s="73">
        <f t="shared" si="100"/>
        <v>0</v>
      </c>
    </row>
    <row r="686" spans="1:41" ht="13.5" customHeight="1">
      <c r="A686" s="70" t="s">
        <v>278</v>
      </c>
      <c r="B686" s="71">
        <v>19</v>
      </c>
      <c r="C686" s="71">
        <v>3</v>
      </c>
      <c r="D686" s="71">
        <v>69</v>
      </c>
      <c r="E686" s="71">
        <v>2</v>
      </c>
      <c r="F686" s="71" t="s">
        <v>24</v>
      </c>
      <c r="G686" s="72">
        <v>20207</v>
      </c>
      <c r="H686" s="72">
        <v>20207</v>
      </c>
      <c r="I686" s="72">
        <v>0</v>
      </c>
      <c r="J686" s="72">
        <v>0</v>
      </c>
      <c r="K686" s="73">
        <v>0</v>
      </c>
      <c r="L686" s="62"/>
      <c r="M686" s="63"/>
      <c r="N686" s="63"/>
      <c r="O686" s="63"/>
      <c r="P686" s="64"/>
      <c r="Q686" s="77">
        <f t="shared" si="103"/>
        <v>20207</v>
      </c>
      <c r="R686" s="72">
        <f t="shared" si="103"/>
        <v>20207</v>
      </c>
      <c r="S686" s="72">
        <f t="shared" si="103"/>
        <v>0</v>
      </c>
      <c r="T686" s="72">
        <f t="shared" si="103"/>
        <v>0</v>
      </c>
      <c r="U686" s="73">
        <f t="shared" si="103"/>
        <v>0</v>
      </c>
      <c r="V686" s="77">
        <f t="shared" si="106"/>
        <v>5175</v>
      </c>
      <c r="W686" s="72">
        <f t="shared" si="105"/>
        <v>5175</v>
      </c>
      <c r="X686" s="72">
        <f t="shared" si="105"/>
        <v>0</v>
      </c>
      <c r="Y686" s="72">
        <f t="shared" si="105"/>
        <v>0</v>
      </c>
      <c r="Z686" s="73">
        <f t="shared" si="105"/>
        <v>0</v>
      </c>
      <c r="AA686" s="77">
        <v>25382</v>
      </c>
      <c r="AB686" s="72">
        <v>25382</v>
      </c>
      <c r="AC686" s="72">
        <v>0</v>
      </c>
      <c r="AD686" s="72">
        <v>0</v>
      </c>
      <c r="AE686" s="102">
        <v>0</v>
      </c>
      <c r="AF686" s="77"/>
      <c r="AG686" s="72"/>
      <c r="AH686" s="72"/>
      <c r="AI686" s="72"/>
      <c r="AJ686" s="73"/>
      <c r="AK686" s="77">
        <f t="shared" si="102"/>
        <v>25382</v>
      </c>
      <c r="AL686" s="72">
        <f t="shared" si="100"/>
        <v>25382</v>
      </c>
      <c r="AM686" s="72">
        <f t="shared" si="100"/>
        <v>0</v>
      </c>
      <c r="AN686" s="72">
        <f t="shared" si="100"/>
        <v>0</v>
      </c>
      <c r="AO686" s="73">
        <f t="shared" si="100"/>
        <v>0</v>
      </c>
    </row>
    <row r="687" spans="1:41" ht="25.5">
      <c r="A687" s="70" t="s">
        <v>279</v>
      </c>
      <c r="B687" s="71">
        <v>19</v>
      </c>
      <c r="C687" s="71">
        <v>3</v>
      </c>
      <c r="D687" s="71">
        <v>69</v>
      </c>
      <c r="E687" s="71">
        <v>3</v>
      </c>
      <c r="F687" s="71" t="s">
        <v>24</v>
      </c>
      <c r="G687" s="72">
        <v>10000</v>
      </c>
      <c r="H687" s="72">
        <v>10000</v>
      </c>
      <c r="I687" s="72">
        <v>0</v>
      </c>
      <c r="J687" s="72">
        <v>0</v>
      </c>
      <c r="K687" s="73">
        <v>0</v>
      </c>
      <c r="L687" s="62"/>
      <c r="M687" s="63"/>
      <c r="N687" s="63"/>
      <c r="O687" s="63"/>
      <c r="P687" s="64"/>
      <c r="Q687" s="77">
        <f t="shared" si="103"/>
        <v>10000</v>
      </c>
      <c r="R687" s="72">
        <f t="shared" si="103"/>
        <v>10000</v>
      </c>
      <c r="S687" s="72">
        <f t="shared" si="103"/>
        <v>0</v>
      </c>
      <c r="T687" s="72">
        <f t="shared" si="103"/>
        <v>0</v>
      </c>
      <c r="U687" s="73">
        <f t="shared" si="103"/>
        <v>0</v>
      </c>
      <c r="V687" s="77">
        <f t="shared" si="106"/>
        <v>9000</v>
      </c>
      <c r="W687" s="72">
        <f t="shared" si="105"/>
        <v>9000</v>
      </c>
      <c r="X687" s="72">
        <f t="shared" si="105"/>
        <v>0</v>
      </c>
      <c r="Y687" s="72">
        <f t="shared" si="105"/>
        <v>0</v>
      </c>
      <c r="Z687" s="73">
        <f t="shared" si="105"/>
        <v>0</v>
      </c>
      <c r="AA687" s="77">
        <v>19000</v>
      </c>
      <c r="AB687" s="72">
        <v>19000</v>
      </c>
      <c r="AC687" s="72">
        <v>0</v>
      </c>
      <c r="AD687" s="72">
        <v>0</v>
      </c>
      <c r="AE687" s="102">
        <v>0</v>
      </c>
      <c r="AF687" s="77"/>
      <c r="AG687" s="72"/>
      <c r="AH687" s="72"/>
      <c r="AI687" s="72"/>
      <c r="AJ687" s="73"/>
      <c r="AK687" s="77">
        <f t="shared" si="102"/>
        <v>19000</v>
      </c>
      <c r="AL687" s="72">
        <f t="shared" si="100"/>
        <v>19000</v>
      </c>
      <c r="AM687" s="72">
        <f t="shared" si="100"/>
        <v>0</v>
      </c>
      <c r="AN687" s="72">
        <f t="shared" si="100"/>
        <v>0</v>
      </c>
      <c r="AO687" s="73">
        <f t="shared" si="100"/>
        <v>0</v>
      </c>
    </row>
    <row r="688" spans="1:41" ht="12.75" customHeight="1">
      <c r="A688" s="70" t="s">
        <v>280</v>
      </c>
      <c r="B688" s="71">
        <v>19</v>
      </c>
      <c r="C688" s="71">
        <v>3</v>
      </c>
      <c r="D688" s="71">
        <v>69</v>
      </c>
      <c r="E688" s="71">
        <v>4</v>
      </c>
      <c r="F688" s="71" t="s">
        <v>24</v>
      </c>
      <c r="G688" s="72">
        <v>1200</v>
      </c>
      <c r="H688" s="72">
        <v>1200</v>
      </c>
      <c r="I688" s="72">
        <v>0</v>
      </c>
      <c r="J688" s="72">
        <v>0</v>
      </c>
      <c r="K688" s="73">
        <v>0</v>
      </c>
      <c r="L688" s="62"/>
      <c r="M688" s="63"/>
      <c r="N688" s="63"/>
      <c r="O688" s="63"/>
      <c r="P688" s="64"/>
      <c r="Q688" s="77">
        <f t="shared" si="103"/>
        <v>1200</v>
      </c>
      <c r="R688" s="72">
        <f t="shared" si="103"/>
        <v>1200</v>
      </c>
      <c r="S688" s="72">
        <f t="shared" si="103"/>
        <v>0</v>
      </c>
      <c r="T688" s="72">
        <f t="shared" si="103"/>
        <v>0</v>
      </c>
      <c r="U688" s="73">
        <f t="shared" si="103"/>
        <v>0</v>
      </c>
      <c r="V688" s="77">
        <f t="shared" si="106"/>
        <v>0</v>
      </c>
      <c r="W688" s="72">
        <f t="shared" si="105"/>
        <v>0</v>
      </c>
      <c r="X688" s="72">
        <f t="shared" si="105"/>
        <v>0</v>
      </c>
      <c r="Y688" s="72">
        <f t="shared" si="105"/>
        <v>0</v>
      </c>
      <c r="Z688" s="73">
        <f t="shared" si="105"/>
        <v>0</v>
      </c>
      <c r="AA688" s="77">
        <v>1200</v>
      </c>
      <c r="AB688" s="72">
        <v>1200</v>
      </c>
      <c r="AC688" s="72">
        <v>0</v>
      </c>
      <c r="AD688" s="72">
        <v>0</v>
      </c>
      <c r="AE688" s="102">
        <v>0</v>
      </c>
      <c r="AF688" s="77"/>
      <c r="AG688" s="72"/>
      <c r="AH688" s="72"/>
      <c r="AI688" s="72"/>
      <c r="AJ688" s="73"/>
      <c r="AK688" s="77">
        <f t="shared" si="102"/>
        <v>1200</v>
      </c>
      <c r="AL688" s="72">
        <f t="shared" si="102"/>
        <v>1200</v>
      </c>
      <c r="AM688" s="72">
        <f t="shared" si="102"/>
        <v>0</v>
      </c>
      <c r="AN688" s="72">
        <f t="shared" si="102"/>
        <v>0</v>
      </c>
      <c r="AO688" s="73">
        <f t="shared" si="100"/>
        <v>0</v>
      </c>
    </row>
    <row r="689" spans="1:41">
      <c r="A689" s="70" t="s">
        <v>281</v>
      </c>
      <c r="B689" s="71">
        <v>19</v>
      </c>
      <c r="C689" s="71">
        <v>3</v>
      </c>
      <c r="D689" s="71">
        <v>69</v>
      </c>
      <c r="E689" s="71">
        <v>5</v>
      </c>
      <c r="F689" s="71" t="s">
        <v>24</v>
      </c>
      <c r="G689" s="72">
        <v>2663.2</v>
      </c>
      <c r="H689" s="72">
        <v>2663.2</v>
      </c>
      <c r="I689" s="72">
        <v>0</v>
      </c>
      <c r="J689" s="72">
        <v>0</v>
      </c>
      <c r="K689" s="73">
        <v>0</v>
      </c>
      <c r="L689" s="62"/>
      <c r="M689" s="63"/>
      <c r="N689" s="63"/>
      <c r="O689" s="63"/>
      <c r="P689" s="64"/>
      <c r="Q689" s="77">
        <f t="shared" si="103"/>
        <v>2663.2</v>
      </c>
      <c r="R689" s="72">
        <f t="shared" si="103"/>
        <v>2663.2</v>
      </c>
      <c r="S689" s="72">
        <f t="shared" si="103"/>
        <v>0</v>
      </c>
      <c r="T689" s="72">
        <f t="shared" si="103"/>
        <v>0</v>
      </c>
      <c r="U689" s="73">
        <f t="shared" si="103"/>
        <v>0</v>
      </c>
      <c r="V689" s="77">
        <f t="shared" si="106"/>
        <v>0</v>
      </c>
      <c r="W689" s="72">
        <f t="shared" si="105"/>
        <v>0</v>
      </c>
      <c r="X689" s="72">
        <f t="shared" si="105"/>
        <v>0</v>
      </c>
      <c r="Y689" s="72">
        <f t="shared" si="105"/>
        <v>0</v>
      </c>
      <c r="Z689" s="73">
        <f t="shared" si="105"/>
        <v>0</v>
      </c>
      <c r="AA689" s="77">
        <v>2663.2</v>
      </c>
      <c r="AB689" s="72">
        <v>2663.2</v>
      </c>
      <c r="AC689" s="72">
        <v>0</v>
      </c>
      <c r="AD689" s="72">
        <v>0</v>
      </c>
      <c r="AE689" s="102">
        <v>0</v>
      </c>
      <c r="AF689" s="77"/>
      <c r="AG689" s="72"/>
      <c r="AH689" s="72"/>
      <c r="AI689" s="72"/>
      <c r="AJ689" s="73"/>
      <c r="AK689" s="77">
        <f t="shared" si="102"/>
        <v>2663.2</v>
      </c>
      <c r="AL689" s="72">
        <f t="shared" si="102"/>
        <v>2663.2</v>
      </c>
      <c r="AM689" s="72">
        <f t="shared" si="102"/>
        <v>0</v>
      </c>
      <c r="AN689" s="72">
        <f t="shared" si="102"/>
        <v>0</v>
      </c>
      <c r="AO689" s="73">
        <f t="shared" si="100"/>
        <v>0</v>
      </c>
    </row>
    <row r="690" spans="1:41" s="57" customFormat="1" ht="13.5" customHeight="1">
      <c r="A690" s="58" t="s">
        <v>83</v>
      </c>
      <c r="B690" s="59">
        <v>19</v>
      </c>
      <c r="C690" s="59">
        <v>10</v>
      </c>
      <c r="D690" s="59" t="s">
        <v>24</v>
      </c>
      <c r="E690" s="59" t="s">
        <v>23</v>
      </c>
      <c r="F690" s="59" t="s">
        <v>24</v>
      </c>
      <c r="G690" s="60">
        <v>5021.8</v>
      </c>
      <c r="H690" s="60">
        <v>4505.8</v>
      </c>
      <c r="I690" s="60">
        <v>516</v>
      </c>
      <c r="J690" s="60">
        <v>0</v>
      </c>
      <c r="K690" s="61">
        <v>0</v>
      </c>
      <c r="L690" s="49"/>
      <c r="M690" s="50"/>
      <c r="N690" s="50"/>
      <c r="O690" s="50"/>
      <c r="P690" s="51"/>
      <c r="Q690" s="65">
        <f t="shared" si="103"/>
        <v>5021.8</v>
      </c>
      <c r="R690" s="60">
        <f t="shared" si="103"/>
        <v>4505.8</v>
      </c>
      <c r="S690" s="60">
        <f t="shared" si="103"/>
        <v>516</v>
      </c>
      <c r="T690" s="60">
        <f t="shared" si="103"/>
        <v>0</v>
      </c>
      <c r="U690" s="61">
        <f t="shared" si="103"/>
        <v>0</v>
      </c>
      <c r="V690" s="65">
        <f t="shared" si="106"/>
        <v>91.099999999999454</v>
      </c>
      <c r="W690" s="60">
        <f t="shared" si="105"/>
        <v>25</v>
      </c>
      <c r="X690" s="60">
        <f t="shared" si="105"/>
        <v>66.100000000000023</v>
      </c>
      <c r="Y690" s="60">
        <f t="shared" si="105"/>
        <v>0</v>
      </c>
      <c r="Z690" s="61">
        <f t="shared" si="105"/>
        <v>0</v>
      </c>
      <c r="AA690" s="65">
        <v>5112.8999999999996</v>
      </c>
      <c r="AB690" s="60">
        <v>4530.8</v>
      </c>
      <c r="AC690" s="60">
        <v>582.1</v>
      </c>
      <c r="AD690" s="60">
        <v>0</v>
      </c>
      <c r="AE690" s="97">
        <v>0</v>
      </c>
      <c r="AF690" s="65"/>
      <c r="AG690" s="60"/>
      <c r="AH690" s="60"/>
      <c r="AI690" s="60"/>
      <c r="AJ690" s="61"/>
      <c r="AK690" s="65">
        <f t="shared" si="102"/>
        <v>5112.8999999999996</v>
      </c>
      <c r="AL690" s="60">
        <f t="shared" si="102"/>
        <v>4530.8</v>
      </c>
      <c r="AM690" s="60">
        <f t="shared" si="102"/>
        <v>582.1</v>
      </c>
      <c r="AN690" s="60">
        <f t="shared" si="102"/>
        <v>0</v>
      </c>
      <c r="AO690" s="61">
        <f t="shared" si="100"/>
        <v>0</v>
      </c>
    </row>
    <row r="691" spans="1:41" ht="13.5" customHeight="1">
      <c r="A691" s="70" t="s">
        <v>277</v>
      </c>
      <c r="B691" s="71">
        <v>19</v>
      </c>
      <c r="C691" s="71">
        <v>10</v>
      </c>
      <c r="D691" s="71">
        <v>69</v>
      </c>
      <c r="E691" s="71" t="s">
        <v>23</v>
      </c>
      <c r="F691" s="71" t="s">
        <v>24</v>
      </c>
      <c r="G691" s="72">
        <v>5021.8</v>
      </c>
      <c r="H691" s="72">
        <v>4505.8</v>
      </c>
      <c r="I691" s="72">
        <v>516</v>
      </c>
      <c r="J691" s="72">
        <v>0</v>
      </c>
      <c r="K691" s="73">
        <v>0</v>
      </c>
      <c r="L691" s="62"/>
      <c r="M691" s="63"/>
      <c r="N691" s="63"/>
      <c r="O691" s="63"/>
      <c r="P691" s="64"/>
      <c r="Q691" s="77">
        <f t="shared" si="103"/>
        <v>5021.8</v>
      </c>
      <c r="R691" s="72">
        <f t="shared" si="103"/>
        <v>4505.8</v>
      </c>
      <c r="S691" s="72">
        <f t="shared" si="103"/>
        <v>516</v>
      </c>
      <c r="T691" s="72">
        <f t="shared" si="103"/>
        <v>0</v>
      </c>
      <c r="U691" s="73">
        <f t="shared" si="103"/>
        <v>0</v>
      </c>
      <c r="V691" s="77">
        <f t="shared" si="106"/>
        <v>91.099999999999454</v>
      </c>
      <c r="W691" s="72">
        <f t="shared" si="105"/>
        <v>25</v>
      </c>
      <c r="X691" s="72">
        <f t="shared" si="105"/>
        <v>66.100000000000023</v>
      </c>
      <c r="Y691" s="72">
        <f t="shared" si="105"/>
        <v>0</v>
      </c>
      <c r="Z691" s="73">
        <f t="shared" si="105"/>
        <v>0</v>
      </c>
      <c r="AA691" s="77">
        <v>5112.8999999999996</v>
      </c>
      <c r="AB691" s="72">
        <v>4530.8</v>
      </c>
      <c r="AC691" s="72">
        <v>582.1</v>
      </c>
      <c r="AD691" s="72">
        <v>0</v>
      </c>
      <c r="AE691" s="102">
        <v>0</v>
      </c>
      <c r="AF691" s="77"/>
      <c r="AG691" s="72"/>
      <c r="AH691" s="72"/>
      <c r="AI691" s="72"/>
      <c r="AJ691" s="73"/>
      <c r="AK691" s="77">
        <f t="shared" si="102"/>
        <v>5112.8999999999996</v>
      </c>
      <c r="AL691" s="72">
        <f t="shared" si="102"/>
        <v>4530.8</v>
      </c>
      <c r="AM691" s="72">
        <f t="shared" si="102"/>
        <v>582.1</v>
      </c>
      <c r="AN691" s="72">
        <f t="shared" si="102"/>
        <v>0</v>
      </c>
      <c r="AO691" s="73">
        <f t="shared" si="100"/>
        <v>0</v>
      </c>
    </row>
    <row r="692" spans="1:41" ht="25.5">
      <c r="A692" s="70" t="s">
        <v>282</v>
      </c>
      <c r="B692" s="71">
        <v>19</v>
      </c>
      <c r="C692" s="71">
        <v>10</v>
      </c>
      <c r="D692" s="71">
        <v>69</v>
      </c>
      <c r="E692" s="71">
        <v>1</v>
      </c>
      <c r="F692" s="71" t="s">
        <v>24</v>
      </c>
      <c r="G692" s="72">
        <v>5021.8</v>
      </c>
      <c r="H692" s="72">
        <v>4505.8</v>
      </c>
      <c r="I692" s="72">
        <v>516</v>
      </c>
      <c r="J692" s="72">
        <v>0</v>
      </c>
      <c r="K692" s="73">
        <v>0</v>
      </c>
      <c r="L692" s="62"/>
      <c r="M692" s="63"/>
      <c r="N692" s="63"/>
      <c r="O692" s="63"/>
      <c r="P692" s="64"/>
      <c r="Q692" s="77">
        <f t="shared" si="103"/>
        <v>5021.8</v>
      </c>
      <c r="R692" s="72">
        <f t="shared" si="103"/>
        <v>4505.8</v>
      </c>
      <c r="S692" s="72">
        <f t="shared" si="103"/>
        <v>516</v>
      </c>
      <c r="T692" s="72">
        <f t="shared" si="103"/>
        <v>0</v>
      </c>
      <c r="U692" s="73">
        <f t="shared" si="103"/>
        <v>0</v>
      </c>
      <c r="V692" s="77">
        <f t="shared" si="106"/>
        <v>91.099999999999454</v>
      </c>
      <c r="W692" s="72">
        <f t="shared" si="106"/>
        <v>25</v>
      </c>
      <c r="X692" s="72">
        <f t="shared" si="106"/>
        <v>66.100000000000023</v>
      </c>
      <c r="Y692" s="72">
        <f t="shared" si="106"/>
        <v>0</v>
      </c>
      <c r="Z692" s="73">
        <f t="shared" si="106"/>
        <v>0</v>
      </c>
      <c r="AA692" s="77">
        <v>5112.8999999999996</v>
      </c>
      <c r="AB692" s="72">
        <v>4530.8</v>
      </c>
      <c r="AC692" s="72">
        <v>582.1</v>
      </c>
      <c r="AD692" s="72">
        <v>0</v>
      </c>
      <c r="AE692" s="102">
        <v>0</v>
      </c>
      <c r="AF692" s="77"/>
      <c r="AG692" s="72"/>
      <c r="AH692" s="72"/>
      <c r="AI692" s="72"/>
      <c r="AJ692" s="73"/>
      <c r="AK692" s="77">
        <f t="shared" si="102"/>
        <v>5112.8999999999996</v>
      </c>
      <c r="AL692" s="72">
        <f t="shared" si="102"/>
        <v>4530.8</v>
      </c>
      <c r="AM692" s="72">
        <f t="shared" si="102"/>
        <v>582.1</v>
      </c>
      <c r="AN692" s="72">
        <f t="shared" si="102"/>
        <v>0</v>
      </c>
      <c r="AO692" s="73">
        <f t="shared" si="100"/>
        <v>0</v>
      </c>
    </row>
    <row r="693" spans="1:41" s="57" customFormat="1" ht="25.5">
      <c r="A693" s="58" t="s">
        <v>283</v>
      </c>
      <c r="B693" s="59">
        <v>20</v>
      </c>
      <c r="C693" s="59" t="s">
        <v>23</v>
      </c>
      <c r="D693" s="59" t="s">
        <v>24</v>
      </c>
      <c r="E693" s="59" t="s">
        <v>23</v>
      </c>
      <c r="F693" s="59" t="s">
        <v>24</v>
      </c>
      <c r="G693" s="60">
        <v>34000</v>
      </c>
      <c r="H693" s="60">
        <v>34000</v>
      </c>
      <c r="I693" s="60">
        <v>0</v>
      </c>
      <c r="J693" s="60">
        <v>0</v>
      </c>
      <c r="K693" s="61">
        <v>0</v>
      </c>
      <c r="L693" s="49"/>
      <c r="M693" s="50"/>
      <c r="N693" s="50"/>
      <c r="O693" s="50"/>
      <c r="P693" s="51"/>
      <c r="Q693" s="65">
        <f t="shared" si="103"/>
        <v>34000</v>
      </c>
      <c r="R693" s="60">
        <f t="shared" si="103"/>
        <v>34000</v>
      </c>
      <c r="S693" s="60">
        <f t="shared" si="103"/>
        <v>0</v>
      </c>
      <c r="T693" s="60">
        <f t="shared" si="103"/>
        <v>0</v>
      </c>
      <c r="U693" s="61">
        <f t="shared" si="103"/>
        <v>0</v>
      </c>
      <c r="V693" s="65">
        <f t="shared" si="106"/>
        <v>-14200</v>
      </c>
      <c r="W693" s="60">
        <f t="shared" si="106"/>
        <v>-14200</v>
      </c>
      <c r="X693" s="60">
        <f t="shared" si="106"/>
        <v>0</v>
      </c>
      <c r="Y693" s="60">
        <f t="shared" si="106"/>
        <v>0</v>
      </c>
      <c r="Z693" s="61">
        <f t="shared" si="106"/>
        <v>0</v>
      </c>
      <c r="AA693" s="65">
        <v>19800</v>
      </c>
      <c r="AB693" s="60">
        <v>19800</v>
      </c>
      <c r="AC693" s="60">
        <v>0</v>
      </c>
      <c r="AD693" s="60">
        <v>0</v>
      </c>
      <c r="AE693" s="97">
        <v>0</v>
      </c>
      <c r="AF693" s="65"/>
      <c r="AG693" s="60"/>
      <c r="AH693" s="60"/>
      <c r="AI693" s="60"/>
      <c r="AJ693" s="61"/>
      <c r="AK693" s="65">
        <f t="shared" si="102"/>
        <v>19800</v>
      </c>
      <c r="AL693" s="60">
        <f t="shared" si="102"/>
        <v>19800</v>
      </c>
      <c r="AM693" s="60">
        <f t="shared" si="102"/>
        <v>0</v>
      </c>
      <c r="AN693" s="60">
        <f t="shared" si="102"/>
        <v>0</v>
      </c>
      <c r="AO693" s="61">
        <f t="shared" si="100"/>
        <v>0</v>
      </c>
    </row>
    <row r="694" spans="1:41" ht="13.5" customHeight="1">
      <c r="A694" s="70" t="s">
        <v>29</v>
      </c>
      <c r="B694" s="71">
        <v>20</v>
      </c>
      <c r="C694" s="71" t="s">
        <v>23</v>
      </c>
      <c r="D694" s="71" t="s">
        <v>24</v>
      </c>
      <c r="E694" s="71" t="s">
        <v>23</v>
      </c>
      <c r="F694" s="71">
        <v>200</v>
      </c>
      <c r="G694" s="72">
        <v>34000</v>
      </c>
      <c r="H694" s="72">
        <v>34000</v>
      </c>
      <c r="I694" s="72">
        <v>0</v>
      </c>
      <c r="J694" s="72">
        <v>0</v>
      </c>
      <c r="K694" s="73">
        <v>0</v>
      </c>
      <c r="L694" s="62"/>
      <c r="M694" s="63"/>
      <c r="N694" s="63"/>
      <c r="O694" s="63"/>
      <c r="P694" s="64"/>
      <c r="Q694" s="77">
        <f t="shared" si="103"/>
        <v>34000</v>
      </c>
      <c r="R694" s="72">
        <f t="shared" si="103"/>
        <v>34000</v>
      </c>
      <c r="S694" s="72">
        <f t="shared" si="103"/>
        <v>0</v>
      </c>
      <c r="T694" s="72">
        <f t="shared" si="103"/>
        <v>0</v>
      </c>
      <c r="U694" s="73">
        <f t="shared" si="103"/>
        <v>0</v>
      </c>
      <c r="V694" s="77">
        <f t="shared" si="106"/>
        <v>-14200</v>
      </c>
      <c r="W694" s="72">
        <f t="shared" si="106"/>
        <v>-14200</v>
      </c>
      <c r="X694" s="72">
        <f t="shared" si="106"/>
        <v>0</v>
      </c>
      <c r="Y694" s="72">
        <f t="shared" si="106"/>
        <v>0</v>
      </c>
      <c r="Z694" s="73">
        <f t="shared" si="106"/>
        <v>0</v>
      </c>
      <c r="AA694" s="77">
        <v>19800</v>
      </c>
      <c r="AB694" s="72">
        <v>19800</v>
      </c>
      <c r="AC694" s="72">
        <v>0</v>
      </c>
      <c r="AD694" s="72">
        <v>0</v>
      </c>
      <c r="AE694" s="102">
        <v>0</v>
      </c>
      <c r="AF694" s="77"/>
      <c r="AG694" s="72"/>
      <c r="AH694" s="72"/>
      <c r="AI694" s="72"/>
      <c r="AJ694" s="73"/>
      <c r="AK694" s="77">
        <f t="shared" si="102"/>
        <v>19800</v>
      </c>
      <c r="AL694" s="72">
        <f t="shared" si="102"/>
        <v>19800</v>
      </c>
      <c r="AM694" s="72">
        <f t="shared" si="102"/>
        <v>0</v>
      </c>
      <c r="AN694" s="72">
        <f t="shared" si="102"/>
        <v>0</v>
      </c>
      <c r="AO694" s="73">
        <f t="shared" si="100"/>
        <v>0</v>
      </c>
    </row>
    <row r="695" spans="1:41" s="57" customFormat="1" ht="13.5" customHeight="1">
      <c r="A695" s="58" t="s">
        <v>284</v>
      </c>
      <c r="B695" s="59">
        <v>20</v>
      </c>
      <c r="C695" s="59">
        <v>9</v>
      </c>
      <c r="D695" s="59" t="s">
        <v>24</v>
      </c>
      <c r="E695" s="59" t="s">
        <v>23</v>
      </c>
      <c r="F695" s="59" t="s">
        <v>24</v>
      </c>
      <c r="G695" s="60">
        <v>34000</v>
      </c>
      <c r="H695" s="60">
        <v>34000</v>
      </c>
      <c r="I695" s="60">
        <v>0</v>
      </c>
      <c r="J695" s="60">
        <v>0</v>
      </c>
      <c r="K695" s="61">
        <v>0</v>
      </c>
      <c r="L695" s="49"/>
      <c r="M695" s="50"/>
      <c r="N695" s="50"/>
      <c r="O695" s="50"/>
      <c r="P695" s="51"/>
      <c r="Q695" s="65">
        <f t="shared" si="103"/>
        <v>34000</v>
      </c>
      <c r="R695" s="60">
        <f t="shared" si="103"/>
        <v>34000</v>
      </c>
      <c r="S695" s="60">
        <f t="shared" si="103"/>
        <v>0</v>
      </c>
      <c r="T695" s="60">
        <f t="shared" si="103"/>
        <v>0</v>
      </c>
      <c r="U695" s="61">
        <f t="shared" si="103"/>
        <v>0</v>
      </c>
      <c r="V695" s="65">
        <f t="shared" si="106"/>
        <v>-14200</v>
      </c>
      <c r="W695" s="60">
        <f t="shared" si="106"/>
        <v>-14200</v>
      </c>
      <c r="X695" s="60">
        <f t="shared" si="106"/>
        <v>0</v>
      </c>
      <c r="Y695" s="60">
        <f t="shared" si="106"/>
        <v>0</v>
      </c>
      <c r="Z695" s="61">
        <f t="shared" si="106"/>
        <v>0</v>
      </c>
      <c r="AA695" s="65">
        <v>19800</v>
      </c>
      <c r="AB695" s="60">
        <v>19800</v>
      </c>
      <c r="AC695" s="60">
        <v>0</v>
      </c>
      <c r="AD695" s="60">
        <v>0</v>
      </c>
      <c r="AE695" s="97">
        <v>0</v>
      </c>
      <c r="AF695" s="65"/>
      <c r="AG695" s="60"/>
      <c r="AH695" s="60"/>
      <c r="AI695" s="60"/>
      <c r="AJ695" s="61"/>
      <c r="AK695" s="65">
        <f t="shared" si="102"/>
        <v>19800</v>
      </c>
      <c r="AL695" s="60">
        <f t="shared" si="102"/>
        <v>19800</v>
      </c>
      <c r="AM695" s="60">
        <f t="shared" si="102"/>
        <v>0</v>
      </c>
      <c r="AN695" s="60">
        <f t="shared" si="102"/>
        <v>0</v>
      </c>
      <c r="AO695" s="61">
        <f t="shared" si="100"/>
        <v>0</v>
      </c>
    </row>
    <row r="696" spans="1:41" ht="13.5" customHeight="1">
      <c r="A696" s="70" t="s">
        <v>277</v>
      </c>
      <c r="B696" s="71">
        <v>20</v>
      </c>
      <c r="C696" s="71">
        <v>9</v>
      </c>
      <c r="D696" s="71">
        <v>69</v>
      </c>
      <c r="E696" s="71" t="s">
        <v>23</v>
      </c>
      <c r="F696" s="71" t="s">
        <v>24</v>
      </c>
      <c r="G696" s="72">
        <v>34000</v>
      </c>
      <c r="H696" s="72">
        <v>34000</v>
      </c>
      <c r="I696" s="72">
        <v>0</v>
      </c>
      <c r="J696" s="72">
        <v>0</v>
      </c>
      <c r="K696" s="73">
        <v>0</v>
      </c>
      <c r="L696" s="62"/>
      <c r="M696" s="63"/>
      <c r="N696" s="63"/>
      <c r="O696" s="63"/>
      <c r="P696" s="64"/>
      <c r="Q696" s="77">
        <f t="shared" si="103"/>
        <v>34000</v>
      </c>
      <c r="R696" s="72">
        <f t="shared" si="103"/>
        <v>34000</v>
      </c>
      <c r="S696" s="72">
        <f t="shared" si="103"/>
        <v>0</v>
      </c>
      <c r="T696" s="72">
        <f t="shared" si="103"/>
        <v>0</v>
      </c>
      <c r="U696" s="73">
        <f t="shared" si="103"/>
        <v>0</v>
      </c>
      <c r="V696" s="77">
        <f t="shared" si="106"/>
        <v>-14200</v>
      </c>
      <c r="W696" s="72">
        <f t="shared" si="106"/>
        <v>-14200</v>
      </c>
      <c r="X696" s="72">
        <f t="shared" si="106"/>
        <v>0</v>
      </c>
      <c r="Y696" s="72">
        <f t="shared" si="106"/>
        <v>0</v>
      </c>
      <c r="Z696" s="73">
        <f t="shared" si="106"/>
        <v>0</v>
      </c>
      <c r="AA696" s="77">
        <v>19800</v>
      </c>
      <c r="AB696" s="72">
        <v>19800</v>
      </c>
      <c r="AC696" s="72">
        <v>0</v>
      </c>
      <c r="AD696" s="72">
        <v>0</v>
      </c>
      <c r="AE696" s="102">
        <v>0</v>
      </c>
      <c r="AF696" s="77"/>
      <c r="AG696" s="72"/>
      <c r="AH696" s="72"/>
      <c r="AI696" s="72"/>
      <c r="AJ696" s="73"/>
      <c r="AK696" s="77">
        <f t="shared" si="102"/>
        <v>19800</v>
      </c>
      <c r="AL696" s="72">
        <f t="shared" si="102"/>
        <v>19800</v>
      </c>
      <c r="AM696" s="72">
        <f t="shared" si="102"/>
        <v>0</v>
      </c>
      <c r="AN696" s="72">
        <f t="shared" si="102"/>
        <v>0</v>
      </c>
      <c r="AO696" s="73">
        <f t="shared" si="100"/>
        <v>0</v>
      </c>
    </row>
    <row r="697" spans="1:41" ht="13.5" customHeight="1">
      <c r="A697" s="70" t="s">
        <v>285</v>
      </c>
      <c r="B697" s="71">
        <v>20</v>
      </c>
      <c r="C697" s="71">
        <v>9</v>
      </c>
      <c r="D697" s="71">
        <v>69</v>
      </c>
      <c r="E697" s="71">
        <v>5</v>
      </c>
      <c r="F697" s="71" t="s">
        <v>24</v>
      </c>
      <c r="G697" s="72">
        <v>34000</v>
      </c>
      <c r="H697" s="72">
        <v>34000</v>
      </c>
      <c r="I697" s="72">
        <v>0</v>
      </c>
      <c r="J697" s="72">
        <v>0</v>
      </c>
      <c r="K697" s="73">
        <v>0</v>
      </c>
      <c r="L697" s="62"/>
      <c r="M697" s="63"/>
      <c r="N697" s="63"/>
      <c r="O697" s="63"/>
      <c r="P697" s="64"/>
      <c r="Q697" s="77">
        <f t="shared" si="103"/>
        <v>34000</v>
      </c>
      <c r="R697" s="72">
        <f t="shared" si="103"/>
        <v>34000</v>
      </c>
      <c r="S697" s="72">
        <f t="shared" si="103"/>
        <v>0</v>
      </c>
      <c r="T697" s="72">
        <f t="shared" si="103"/>
        <v>0</v>
      </c>
      <c r="U697" s="73">
        <f t="shared" si="103"/>
        <v>0</v>
      </c>
      <c r="V697" s="77">
        <f t="shared" si="106"/>
        <v>-14200</v>
      </c>
      <c r="W697" s="72">
        <f t="shared" si="106"/>
        <v>-14200</v>
      </c>
      <c r="X697" s="72">
        <f t="shared" si="106"/>
        <v>0</v>
      </c>
      <c r="Y697" s="72">
        <f t="shared" si="106"/>
        <v>0</v>
      </c>
      <c r="Z697" s="73">
        <f t="shared" si="106"/>
        <v>0</v>
      </c>
      <c r="AA697" s="77">
        <v>19800</v>
      </c>
      <c r="AB697" s="72">
        <v>19800</v>
      </c>
      <c r="AC697" s="72">
        <v>0</v>
      </c>
      <c r="AD697" s="72">
        <v>0</v>
      </c>
      <c r="AE697" s="102">
        <v>0</v>
      </c>
      <c r="AF697" s="77"/>
      <c r="AG697" s="72"/>
      <c r="AH697" s="72"/>
      <c r="AI697" s="72"/>
      <c r="AJ697" s="73"/>
      <c r="AK697" s="77">
        <f t="shared" si="102"/>
        <v>19800</v>
      </c>
      <c r="AL697" s="72">
        <f t="shared" si="102"/>
        <v>19800</v>
      </c>
      <c r="AM697" s="72">
        <f t="shared" si="102"/>
        <v>0</v>
      </c>
      <c r="AN697" s="72">
        <f t="shared" si="102"/>
        <v>0</v>
      </c>
      <c r="AO697" s="73">
        <f t="shared" si="100"/>
        <v>0</v>
      </c>
    </row>
    <row r="698" spans="1:41">
      <c r="A698" s="93" t="s">
        <v>286</v>
      </c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  <c r="AA698" s="95"/>
      <c r="AB698" s="95"/>
      <c r="AC698" s="95"/>
      <c r="AD698" s="95"/>
      <c r="AE698" s="95"/>
      <c r="AF698" s="95"/>
      <c r="AG698" s="95"/>
      <c r="AH698" s="95"/>
      <c r="AI698" s="95"/>
      <c r="AJ698" s="95"/>
      <c r="AK698" s="95"/>
      <c r="AL698" s="95"/>
      <c r="AM698" s="95"/>
      <c r="AN698" s="95"/>
      <c r="AO698" s="96"/>
    </row>
    <row r="699" spans="1:41" s="57" customFormat="1" ht="13.5" customHeight="1">
      <c r="A699" s="58" t="s">
        <v>22</v>
      </c>
      <c r="B699" s="59" t="s">
        <v>23</v>
      </c>
      <c r="C699" s="59" t="s">
        <v>23</v>
      </c>
      <c r="D699" s="59" t="s">
        <v>24</v>
      </c>
      <c r="E699" s="59" t="s">
        <v>23</v>
      </c>
      <c r="F699" s="59" t="s">
        <v>24</v>
      </c>
      <c r="G699" s="60">
        <v>419471.4</v>
      </c>
      <c r="H699" s="60">
        <v>340490.9</v>
      </c>
      <c r="I699" s="60">
        <v>39223.300000000003</v>
      </c>
      <c r="J699" s="60">
        <v>0</v>
      </c>
      <c r="K699" s="61">
        <v>39757.199999999997</v>
      </c>
      <c r="L699" s="49"/>
      <c r="M699" s="50"/>
      <c r="N699" s="50"/>
      <c r="O699" s="50"/>
      <c r="P699" s="51"/>
      <c r="Q699" s="65">
        <f t="shared" si="103"/>
        <v>419471.4</v>
      </c>
      <c r="R699" s="60">
        <f t="shared" si="103"/>
        <v>340490.9</v>
      </c>
      <c r="S699" s="60">
        <f t="shared" si="103"/>
        <v>39223.300000000003</v>
      </c>
      <c r="T699" s="60">
        <f t="shared" si="103"/>
        <v>0</v>
      </c>
      <c r="U699" s="61">
        <f t="shared" si="103"/>
        <v>39757.199999999997</v>
      </c>
      <c r="V699" s="65">
        <f>AA699-Q699</f>
        <v>847.89999999996508</v>
      </c>
      <c r="W699" s="60">
        <f t="shared" ref="W699:Z714" si="107">AB699-R699</f>
        <v>367.69999999995343</v>
      </c>
      <c r="X699" s="60">
        <f t="shared" si="107"/>
        <v>480.19999999999709</v>
      </c>
      <c r="Y699" s="60">
        <f t="shared" si="107"/>
        <v>0</v>
      </c>
      <c r="Z699" s="61">
        <f t="shared" si="107"/>
        <v>0</v>
      </c>
      <c r="AA699" s="65">
        <v>420319.3</v>
      </c>
      <c r="AB699" s="60">
        <v>340858.6</v>
      </c>
      <c r="AC699" s="60">
        <v>39703.5</v>
      </c>
      <c r="AD699" s="60">
        <v>0</v>
      </c>
      <c r="AE699" s="97">
        <v>39757.199999999997</v>
      </c>
      <c r="AF699" s="65"/>
      <c r="AG699" s="60"/>
      <c r="AH699" s="60"/>
      <c r="AI699" s="60"/>
      <c r="AJ699" s="61"/>
      <c r="AK699" s="65">
        <f t="shared" si="102"/>
        <v>420319.3</v>
      </c>
      <c r="AL699" s="60">
        <f t="shared" si="102"/>
        <v>340858.6</v>
      </c>
      <c r="AM699" s="60">
        <f t="shared" si="102"/>
        <v>39703.5</v>
      </c>
      <c r="AN699" s="60">
        <f t="shared" si="102"/>
        <v>0</v>
      </c>
      <c r="AO699" s="61">
        <f t="shared" si="100"/>
        <v>39757.199999999997</v>
      </c>
    </row>
    <row r="700" spans="1:41" ht="13.5" customHeight="1">
      <c r="A700" s="70" t="s">
        <v>26</v>
      </c>
      <c r="B700" s="71" t="s">
        <v>23</v>
      </c>
      <c r="C700" s="71" t="s">
        <v>23</v>
      </c>
      <c r="D700" s="71" t="s">
        <v>24</v>
      </c>
      <c r="E700" s="71" t="s">
        <v>23</v>
      </c>
      <c r="F700" s="71">
        <v>100</v>
      </c>
      <c r="G700" s="72">
        <v>374842.6</v>
      </c>
      <c r="H700" s="72">
        <v>338639.9</v>
      </c>
      <c r="I700" s="72">
        <v>36202.699999999997</v>
      </c>
      <c r="J700" s="72">
        <v>0</v>
      </c>
      <c r="K700" s="73">
        <v>0</v>
      </c>
      <c r="L700" s="62"/>
      <c r="M700" s="63"/>
      <c r="N700" s="63"/>
      <c r="O700" s="63"/>
      <c r="P700" s="64"/>
      <c r="Q700" s="77">
        <f t="shared" si="103"/>
        <v>374842.6</v>
      </c>
      <c r="R700" s="72">
        <f t="shared" si="103"/>
        <v>338639.9</v>
      </c>
      <c r="S700" s="72">
        <f t="shared" si="103"/>
        <v>36202.699999999997</v>
      </c>
      <c r="T700" s="72">
        <f t="shared" si="103"/>
        <v>0</v>
      </c>
      <c r="U700" s="73">
        <f t="shared" si="103"/>
        <v>0</v>
      </c>
      <c r="V700" s="77">
        <f t="shared" ref="V700:Z740" si="108">AA700-Q700</f>
        <v>233.60000000003492</v>
      </c>
      <c r="W700" s="72">
        <f t="shared" si="107"/>
        <v>96.5</v>
      </c>
      <c r="X700" s="72">
        <f t="shared" si="107"/>
        <v>137.10000000000582</v>
      </c>
      <c r="Y700" s="72">
        <f t="shared" si="107"/>
        <v>0</v>
      </c>
      <c r="Z700" s="73">
        <f t="shared" si="107"/>
        <v>0</v>
      </c>
      <c r="AA700" s="77">
        <v>375076.2</v>
      </c>
      <c r="AB700" s="72">
        <v>338736.4</v>
      </c>
      <c r="AC700" s="72">
        <v>36339.800000000003</v>
      </c>
      <c r="AD700" s="72">
        <v>0</v>
      </c>
      <c r="AE700" s="102">
        <v>0</v>
      </c>
      <c r="AF700" s="77"/>
      <c r="AG700" s="72"/>
      <c r="AH700" s="72"/>
      <c r="AI700" s="72"/>
      <c r="AJ700" s="73"/>
      <c r="AK700" s="77">
        <f t="shared" si="102"/>
        <v>375076.2</v>
      </c>
      <c r="AL700" s="72">
        <f t="shared" si="102"/>
        <v>338736.4</v>
      </c>
      <c r="AM700" s="72">
        <f t="shared" si="102"/>
        <v>36339.800000000003</v>
      </c>
      <c r="AN700" s="72">
        <f t="shared" si="102"/>
        <v>0</v>
      </c>
      <c r="AO700" s="73">
        <f t="shared" si="100"/>
        <v>0</v>
      </c>
    </row>
    <row r="701" spans="1:41" ht="13.5" customHeight="1">
      <c r="A701" s="83" t="s">
        <v>27</v>
      </c>
      <c r="B701" s="84" t="s">
        <v>23</v>
      </c>
      <c r="C701" s="84" t="s">
        <v>23</v>
      </c>
      <c r="D701" s="84" t="s">
        <v>24</v>
      </c>
      <c r="E701" s="84" t="s">
        <v>23</v>
      </c>
      <c r="F701" s="85" t="s">
        <v>28</v>
      </c>
      <c r="G701" s="86">
        <v>224289.5</v>
      </c>
      <c r="H701" s="86">
        <v>207775</v>
      </c>
      <c r="I701" s="86">
        <v>16514.5</v>
      </c>
      <c r="J701" s="86">
        <v>0</v>
      </c>
      <c r="K701" s="87">
        <v>0</v>
      </c>
      <c r="L701" s="62"/>
      <c r="M701" s="63"/>
      <c r="N701" s="63"/>
      <c r="O701" s="63"/>
      <c r="P701" s="64"/>
      <c r="Q701" s="88">
        <f t="shared" si="103"/>
        <v>224289.5</v>
      </c>
      <c r="R701" s="86">
        <f t="shared" si="103"/>
        <v>207775</v>
      </c>
      <c r="S701" s="86">
        <f t="shared" si="103"/>
        <v>16514.5</v>
      </c>
      <c r="T701" s="86">
        <f t="shared" si="103"/>
        <v>0</v>
      </c>
      <c r="U701" s="87">
        <f t="shared" si="103"/>
        <v>0</v>
      </c>
      <c r="V701" s="88">
        <f t="shared" si="108"/>
        <v>-17131.899999999994</v>
      </c>
      <c r="W701" s="86">
        <f t="shared" si="107"/>
        <v>-16738</v>
      </c>
      <c r="X701" s="86">
        <f t="shared" si="107"/>
        <v>-393.89999999999964</v>
      </c>
      <c r="Y701" s="86">
        <f t="shared" si="107"/>
        <v>0</v>
      </c>
      <c r="Z701" s="87">
        <f t="shared" si="107"/>
        <v>0</v>
      </c>
      <c r="AA701" s="88">
        <v>207157.6</v>
      </c>
      <c r="AB701" s="86">
        <v>191037</v>
      </c>
      <c r="AC701" s="86">
        <v>16120.6</v>
      </c>
      <c r="AD701" s="86">
        <v>0</v>
      </c>
      <c r="AE701" s="103">
        <v>0</v>
      </c>
      <c r="AF701" s="88"/>
      <c r="AG701" s="86"/>
      <c r="AH701" s="86"/>
      <c r="AI701" s="86"/>
      <c r="AJ701" s="87"/>
      <c r="AK701" s="88">
        <f t="shared" si="102"/>
        <v>207157.6</v>
      </c>
      <c r="AL701" s="86">
        <f t="shared" si="102"/>
        <v>191037</v>
      </c>
      <c r="AM701" s="86">
        <f t="shared" si="102"/>
        <v>16120.6</v>
      </c>
      <c r="AN701" s="86">
        <f t="shared" si="102"/>
        <v>0</v>
      </c>
      <c r="AO701" s="87">
        <f t="shared" si="100"/>
        <v>0</v>
      </c>
    </row>
    <row r="702" spans="1:41" ht="13.5" customHeight="1">
      <c r="A702" s="70" t="s">
        <v>29</v>
      </c>
      <c r="B702" s="71" t="s">
        <v>23</v>
      </c>
      <c r="C702" s="71" t="s">
        <v>23</v>
      </c>
      <c r="D702" s="71" t="s">
        <v>24</v>
      </c>
      <c r="E702" s="71" t="s">
        <v>23</v>
      </c>
      <c r="F702" s="71">
        <v>200</v>
      </c>
      <c r="G702" s="72">
        <v>44628.800000000003</v>
      </c>
      <c r="H702" s="72">
        <v>1851</v>
      </c>
      <c r="I702" s="72">
        <v>3020.6</v>
      </c>
      <c r="J702" s="72">
        <v>0</v>
      </c>
      <c r="K702" s="73">
        <v>39757.199999999997</v>
      </c>
      <c r="L702" s="62"/>
      <c r="M702" s="63"/>
      <c r="N702" s="63"/>
      <c r="O702" s="63"/>
      <c r="P702" s="64"/>
      <c r="Q702" s="77">
        <f t="shared" si="103"/>
        <v>44628.800000000003</v>
      </c>
      <c r="R702" s="72">
        <f t="shared" si="103"/>
        <v>1851</v>
      </c>
      <c r="S702" s="72">
        <f t="shared" si="103"/>
        <v>3020.6</v>
      </c>
      <c r="T702" s="72">
        <f t="shared" si="103"/>
        <v>0</v>
      </c>
      <c r="U702" s="73">
        <f t="shared" si="103"/>
        <v>39757.199999999997</v>
      </c>
      <c r="V702" s="77">
        <f t="shared" si="108"/>
        <v>614.29999999999563</v>
      </c>
      <c r="W702" s="72">
        <f t="shared" si="107"/>
        <v>271.19999999999982</v>
      </c>
      <c r="X702" s="72">
        <f t="shared" si="107"/>
        <v>343.09999999999991</v>
      </c>
      <c r="Y702" s="72">
        <f t="shared" si="107"/>
        <v>0</v>
      </c>
      <c r="Z702" s="73">
        <f t="shared" si="107"/>
        <v>0</v>
      </c>
      <c r="AA702" s="77">
        <v>45243.1</v>
      </c>
      <c r="AB702" s="72">
        <v>2122.1999999999998</v>
      </c>
      <c r="AC702" s="72">
        <v>3363.7</v>
      </c>
      <c r="AD702" s="72">
        <v>0</v>
      </c>
      <c r="AE702" s="102">
        <v>39757.199999999997</v>
      </c>
      <c r="AF702" s="77"/>
      <c r="AG702" s="72"/>
      <c r="AH702" s="72"/>
      <c r="AI702" s="72"/>
      <c r="AJ702" s="73"/>
      <c r="AK702" s="77">
        <f t="shared" si="102"/>
        <v>45243.1</v>
      </c>
      <c r="AL702" s="72">
        <f t="shared" si="102"/>
        <v>2122.1999999999998</v>
      </c>
      <c r="AM702" s="72">
        <f t="shared" si="102"/>
        <v>3363.7</v>
      </c>
      <c r="AN702" s="72">
        <f t="shared" si="102"/>
        <v>0</v>
      </c>
      <c r="AO702" s="73">
        <f t="shared" si="100"/>
        <v>39757.199999999997</v>
      </c>
    </row>
    <row r="703" spans="1:41" s="254" customFormat="1" ht="13.5" customHeight="1">
      <c r="A703" s="83" t="s">
        <v>66</v>
      </c>
      <c r="B703" s="71"/>
      <c r="C703" s="71"/>
      <c r="D703" s="71"/>
      <c r="E703" s="71"/>
      <c r="F703" s="71">
        <v>241</v>
      </c>
      <c r="G703" s="72"/>
      <c r="H703" s="72"/>
      <c r="I703" s="72"/>
      <c r="J703" s="72"/>
      <c r="K703" s="73"/>
      <c r="L703" s="62"/>
      <c r="M703" s="63"/>
      <c r="N703" s="63"/>
      <c r="O703" s="63"/>
      <c r="P703" s="64"/>
      <c r="Q703" s="77"/>
      <c r="R703" s="72"/>
      <c r="S703" s="72"/>
      <c r="T703" s="72"/>
      <c r="U703" s="73"/>
      <c r="V703" s="77">
        <f t="shared" si="108"/>
        <v>455.2</v>
      </c>
      <c r="W703" s="72">
        <f t="shared" si="107"/>
        <v>0</v>
      </c>
      <c r="X703" s="72">
        <f t="shared" si="107"/>
        <v>455.2</v>
      </c>
      <c r="Y703" s="72">
        <f t="shared" si="107"/>
        <v>0</v>
      </c>
      <c r="Z703" s="73">
        <f t="shared" si="107"/>
        <v>0</v>
      </c>
      <c r="AA703" s="77">
        <v>455.2</v>
      </c>
      <c r="AB703" s="72">
        <v>0</v>
      </c>
      <c r="AC703" s="72">
        <v>455.2</v>
      </c>
      <c r="AD703" s="72">
        <v>0</v>
      </c>
      <c r="AE703" s="102">
        <v>0</v>
      </c>
      <c r="AF703" s="77"/>
      <c r="AG703" s="72"/>
      <c r="AH703" s="72"/>
      <c r="AI703" s="72"/>
      <c r="AJ703" s="73"/>
      <c r="AK703" s="77">
        <f t="shared" si="102"/>
        <v>455.2</v>
      </c>
      <c r="AL703" s="72">
        <f t="shared" si="102"/>
        <v>0</v>
      </c>
      <c r="AM703" s="72">
        <f t="shared" si="102"/>
        <v>455.2</v>
      </c>
      <c r="AN703" s="72">
        <f t="shared" si="102"/>
        <v>0</v>
      </c>
      <c r="AO703" s="73">
        <f t="shared" si="100"/>
        <v>0</v>
      </c>
    </row>
    <row r="704" spans="1:41" s="57" customFormat="1" ht="13.5" customHeight="1">
      <c r="A704" s="58" t="s">
        <v>50</v>
      </c>
      <c r="B704" s="59">
        <v>6</v>
      </c>
      <c r="C704" s="59" t="s">
        <v>23</v>
      </c>
      <c r="D704" s="59" t="s">
        <v>24</v>
      </c>
      <c r="E704" s="59" t="s">
        <v>23</v>
      </c>
      <c r="F704" s="59" t="s">
        <v>24</v>
      </c>
      <c r="G704" s="60">
        <v>18094.099999999999</v>
      </c>
      <c r="H704" s="60">
        <v>17688.099999999999</v>
      </c>
      <c r="I704" s="60">
        <v>406</v>
      </c>
      <c r="J704" s="60">
        <v>0</v>
      </c>
      <c r="K704" s="61">
        <v>0</v>
      </c>
      <c r="L704" s="49"/>
      <c r="M704" s="50"/>
      <c r="N704" s="50"/>
      <c r="O704" s="50"/>
      <c r="P704" s="51"/>
      <c r="Q704" s="65">
        <f t="shared" si="103"/>
        <v>18094.099999999999</v>
      </c>
      <c r="R704" s="60">
        <f t="shared" si="103"/>
        <v>17688.099999999999</v>
      </c>
      <c r="S704" s="60">
        <f t="shared" si="103"/>
        <v>406</v>
      </c>
      <c r="T704" s="60">
        <f t="shared" si="103"/>
        <v>0</v>
      </c>
      <c r="U704" s="61">
        <f t="shared" si="103"/>
        <v>0</v>
      </c>
      <c r="V704" s="65">
        <f t="shared" si="108"/>
        <v>367.70000000000073</v>
      </c>
      <c r="W704" s="60">
        <f t="shared" si="107"/>
        <v>367.70000000000073</v>
      </c>
      <c r="X704" s="60">
        <f t="shared" si="107"/>
        <v>0</v>
      </c>
      <c r="Y704" s="60">
        <f t="shared" si="107"/>
        <v>0</v>
      </c>
      <c r="Z704" s="61">
        <f t="shared" si="107"/>
        <v>0</v>
      </c>
      <c r="AA704" s="65">
        <v>18461.8</v>
      </c>
      <c r="AB704" s="60">
        <v>18055.8</v>
      </c>
      <c r="AC704" s="60">
        <v>406</v>
      </c>
      <c r="AD704" s="60">
        <v>0</v>
      </c>
      <c r="AE704" s="97">
        <v>0</v>
      </c>
      <c r="AF704" s="65"/>
      <c r="AG704" s="60"/>
      <c r="AH704" s="60"/>
      <c r="AI704" s="60"/>
      <c r="AJ704" s="61"/>
      <c r="AK704" s="65">
        <f t="shared" si="102"/>
        <v>18461.8</v>
      </c>
      <c r="AL704" s="60">
        <f t="shared" si="102"/>
        <v>18055.8</v>
      </c>
      <c r="AM704" s="60">
        <f t="shared" si="102"/>
        <v>406</v>
      </c>
      <c r="AN704" s="60">
        <f t="shared" si="102"/>
        <v>0</v>
      </c>
      <c r="AO704" s="61">
        <f t="shared" si="100"/>
        <v>0</v>
      </c>
    </row>
    <row r="705" spans="1:41" ht="13.5" customHeight="1">
      <c r="A705" s="70" t="s">
        <v>26</v>
      </c>
      <c r="B705" s="71">
        <v>6</v>
      </c>
      <c r="C705" s="71" t="s">
        <v>23</v>
      </c>
      <c r="D705" s="71" t="s">
        <v>24</v>
      </c>
      <c r="E705" s="71" t="s">
        <v>23</v>
      </c>
      <c r="F705" s="71">
        <v>100</v>
      </c>
      <c r="G705" s="72">
        <v>18094.099999999999</v>
      </c>
      <c r="H705" s="72">
        <v>17688.099999999999</v>
      </c>
      <c r="I705" s="72">
        <v>406</v>
      </c>
      <c r="J705" s="72">
        <v>0</v>
      </c>
      <c r="K705" s="73">
        <v>0</v>
      </c>
      <c r="L705" s="62"/>
      <c r="M705" s="63"/>
      <c r="N705" s="63"/>
      <c r="O705" s="63"/>
      <c r="P705" s="64"/>
      <c r="Q705" s="77">
        <f t="shared" si="103"/>
        <v>18094.099999999999</v>
      </c>
      <c r="R705" s="72">
        <f t="shared" si="103"/>
        <v>17688.099999999999</v>
      </c>
      <c r="S705" s="72">
        <f t="shared" si="103"/>
        <v>406</v>
      </c>
      <c r="T705" s="72">
        <f t="shared" si="103"/>
        <v>0</v>
      </c>
      <c r="U705" s="73">
        <f t="shared" si="103"/>
        <v>0</v>
      </c>
      <c r="V705" s="77">
        <f t="shared" si="108"/>
        <v>367.70000000000073</v>
      </c>
      <c r="W705" s="72">
        <f t="shared" si="107"/>
        <v>367.70000000000073</v>
      </c>
      <c r="X705" s="72">
        <f t="shared" si="107"/>
        <v>0</v>
      </c>
      <c r="Y705" s="72">
        <f t="shared" si="107"/>
        <v>0</v>
      </c>
      <c r="Z705" s="73">
        <f t="shared" si="107"/>
        <v>0</v>
      </c>
      <c r="AA705" s="77">
        <v>18461.8</v>
      </c>
      <c r="AB705" s="72">
        <v>18055.8</v>
      </c>
      <c r="AC705" s="72">
        <v>406</v>
      </c>
      <c r="AD705" s="72">
        <v>0</v>
      </c>
      <c r="AE705" s="102">
        <v>0</v>
      </c>
      <c r="AF705" s="77"/>
      <c r="AG705" s="72"/>
      <c r="AH705" s="72"/>
      <c r="AI705" s="72"/>
      <c r="AJ705" s="73"/>
      <c r="AK705" s="77">
        <f t="shared" si="102"/>
        <v>18461.8</v>
      </c>
      <c r="AL705" s="72">
        <f t="shared" si="102"/>
        <v>18055.8</v>
      </c>
      <c r="AM705" s="72">
        <f t="shared" si="102"/>
        <v>406</v>
      </c>
      <c r="AN705" s="72">
        <f t="shared" si="102"/>
        <v>0</v>
      </c>
      <c r="AO705" s="73">
        <f t="shared" si="100"/>
        <v>0</v>
      </c>
    </row>
    <row r="706" spans="1:41" ht="13.5" customHeight="1">
      <c r="A706" s="83" t="s">
        <v>27</v>
      </c>
      <c r="B706" s="84">
        <v>6</v>
      </c>
      <c r="C706" s="84" t="s">
        <v>23</v>
      </c>
      <c r="D706" s="84" t="s">
        <v>24</v>
      </c>
      <c r="E706" s="84" t="s">
        <v>23</v>
      </c>
      <c r="F706" s="85" t="s">
        <v>28</v>
      </c>
      <c r="G706" s="86">
        <v>3131.1</v>
      </c>
      <c r="H706" s="86">
        <v>3054.5</v>
      </c>
      <c r="I706" s="86">
        <v>76.599999999999994</v>
      </c>
      <c r="J706" s="86">
        <v>0</v>
      </c>
      <c r="K706" s="87">
        <v>0</v>
      </c>
      <c r="L706" s="62"/>
      <c r="M706" s="63"/>
      <c r="N706" s="63"/>
      <c r="O706" s="63"/>
      <c r="P706" s="64"/>
      <c r="Q706" s="88">
        <f t="shared" si="103"/>
        <v>3131.1</v>
      </c>
      <c r="R706" s="86">
        <f t="shared" si="103"/>
        <v>3054.5</v>
      </c>
      <c r="S706" s="86">
        <f t="shared" si="103"/>
        <v>76.599999999999994</v>
      </c>
      <c r="T706" s="86">
        <f t="shared" si="103"/>
        <v>0</v>
      </c>
      <c r="U706" s="87">
        <f t="shared" si="103"/>
        <v>0</v>
      </c>
      <c r="V706" s="88">
        <f t="shared" si="108"/>
        <v>164.09999999999991</v>
      </c>
      <c r="W706" s="86">
        <f t="shared" si="107"/>
        <v>164.09999999999991</v>
      </c>
      <c r="X706" s="86">
        <f t="shared" si="107"/>
        <v>0</v>
      </c>
      <c r="Y706" s="86">
        <f t="shared" si="107"/>
        <v>0</v>
      </c>
      <c r="Z706" s="87">
        <f t="shared" si="107"/>
        <v>0</v>
      </c>
      <c r="AA706" s="88">
        <v>3295.2</v>
      </c>
      <c r="AB706" s="86">
        <v>3218.6</v>
      </c>
      <c r="AC706" s="86">
        <v>76.599999999999994</v>
      </c>
      <c r="AD706" s="86">
        <v>0</v>
      </c>
      <c r="AE706" s="103">
        <v>0</v>
      </c>
      <c r="AF706" s="88"/>
      <c r="AG706" s="86"/>
      <c r="AH706" s="86"/>
      <c r="AI706" s="86"/>
      <c r="AJ706" s="87"/>
      <c r="AK706" s="88">
        <f t="shared" si="102"/>
        <v>3295.2</v>
      </c>
      <c r="AL706" s="86">
        <f t="shared" si="102"/>
        <v>3218.6</v>
      </c>
      <c r="AM706" s="86">
        <f t="shared" si="102"/>
        <v>76.599999999999994</v>
      </c>
      <c r="AN706" s="86">
        <f t="shared" si="102"/>
        <v>0</v>
      </c>
      <c r="AO706" s="87">
        <f t="shared" si="100"/>
        <v>0</v>
      </c>
    </row>
    <row r="707" spans="1:41" s="57" customFormat="1" ht="13.5" customHeight="1">
      <c r="A707" s="58" t="s">
        <v>287</v>
      </c>
      <c r="B707" s="59">
        <v>6</v>
      </c>
      <c r="C707" s="59">
        <v>3</v>
      </c>
      <c r="D707" s="59" t="s">
        <v>24</v>
      </c>
      <c r="E707" s="59" t="s">
        <v>23</v>
      </c>
      <c r="F707" s="59" t="s">
        <v>24</v>
      </c>
      <c r="G707" s="60">
        <v>7360.5</v>
      </c>
      <c r="H707" s="60">
        <v>6954.5</v>
      </c>
      <c r="I707" s="60">
        <v>406</v>
      </c>
      <c r="J707" s="60">
        <v>0</v>
      </c>
      <c r="K707" s="61">
        <v>0</v>
      </c>
      <c r="L707" s="49"/>
      <c r="M707" s="50"/>
      <c r="N707" s="50"/>
      <c r="O707" s="50"/>
      <c r="P707" s="51"/>
      <c r="Q707" s="65">
        <f t="shared" si="103"/>
        <v>7360.5</v>
      </c>
      <c r="R707" s="60">
        <f t="shared" si="103"/>
        <v>6954.5</v>
      </c>
      <c r="S707" s="60">
        <f t="shared" si="103"/>
        <v>406</v>
      </c>
      <c r="T707" s="60">
        <f t="shared" si="103"/>
        <v>0</v>
      </c>
      <c r="U707" s="61">
        <f t="shared" si="103"/>
        <v>0</v>
      </c>
      <c r="V707" s="65">
        <f t="shared" si="108"/>
        <v>164.10000000000036</v>
      </c>
      <c r="W707" s="60">
        <f t="shared" si="107"/>
        <v>164.10000000000036</v>
      </c>
      <c r="X707" s="60">
        <f t="shared" si="107"/>
        <v>0</v>
      </c>
      <c r="Y707" s="60">
        <f t="shared" si="107"/>
        <v>0</v>
      </c>
      <c r="Z707" s="61">
        <f t="shared" si="107"/>
        <v>0</v>
      </c>
      <c r="AA707" s="65">
        <v>7524.6</v>
      </c>
      <c r="AB707" s="60">
        <v>7118.6</v>
      </c>
      <c r="AC707" s="60">
        <v>406</v>
      </c>
      <c r="AD707" s="60">
        <v>0</v>
      </c>
      <c r="AE707" s="97">
        <v>0</v>
      </c>
      <c r="AF707" s="65"/>
      <c r="AG707" s="60"/>
      <c r="AH707" s="60"/>
      <c r="AI707" s="60"/>
      <c r="AJ707" s="61"/>
      <c r="AK707" s="65">
        <f t="shared" si="102"/>
        <v>7524.6</v>
      </c>
      <c r="AL707" s="60">
        <f t="shared" si="102"/>
        <v>7118.6</v>
      </c>
      <c r="AM707" s="60">
        <f t="shared" si="102"/>
        <v>406</v>
      </c>
      <c r="AN707" s="60">
        <f t="shared" si="102"/>
        <v>0</v>
      </c>
      <c r="AO707" s="61">
        <f t="shared" si="100"/>
        <v>0</v>
      </c>
    </row>
    <row r="708" spans="1:41" ht="13.5" customHeight="1">
      <c r="A708" s="70" t="s">
        <v>52</v>
      </c>
      <c r="B708" s="71">
        <v>6</v>
      </c>
      <c r="C708" s="71">
        <v>3</v>
      </c>
      <c r="D708" s="71">
        <v>88</v>
      </c>
      <c r="E708" s="71" t="s">
        <v>23</v>
      </c>
      <c r="F708" s="71" t="s">
        <v>24</v>
      </c>
      <c r="G708" s="72">
        <v>7360.5</v>
      </c>
      <c r="H708" s="72">
        <v>6954.5</v>
      </c>
      <c r="I708" s="72">
        <v>406</v>
      </c>
      <c r="J708" s="72">
        <v>0</v>
      </c>
      <c r="K708" s="73">
        <v>0</v>
      </c>
      <c r="L708" s="62"/>
      <c r="M708" s="63"/>
      <c r="N708" s="63"/>
      <c r="O708" s="63"/>
      <c r="P708" s="64"/>
      <c r="Q708" s="77">
        <f t="shared" si="103"/>
        <v>7360.5</v>
      </c>
      <c r="R708" s="72">
        <f t="shared" si="103"/>
        <v>6954.5</v>
      </c>
      <c r="S708" s="72">
        <f t="shared" si="103"/>
        <v>406</v>
      </c>
      <c r="T708" s="72">
        <f t="shared" si="103"/>
        <v>0</v>
      </c>
      <c r="U708" s="73">
        <f t="shared" si="103"/>
        <v>0</v>
      </c>
      <c r="V708" s="77">
        <f t="shared" si="108"/>
        <v>164.10000000000036</v>
      </c>
      <c r="W708" s="72">
        <f t="shared" si="107"/>
        <v>164.10000000000036</v>
      </c>
      <c r="X708" s="72">
        <f t="shared" si="107"/>
        <v>0</v>
      </c>
      <c r="Y708" s="72">
        <f t="shared" si="107"/>
        <v>0</v>
      </c>
      <c r="Z708" s="73">
        <f t="shared" si="107"/>
        <v>0</v>
      </c>
      <c r="AA708" s="77">
        <v>7524.6</v>
      </c>
      <c r="AB708" s="72">
        <v>7118.6</v>
      </c>
      <c r="AC708" s="72">
        <v>406</v>
      </c>
      <c r="AD708" s="72">
        <v>0</v>
      </c>
      <c r="AE708" s="102">
        <v>0</v>
      </c>
      <c r="AF708" s="77"/>
      <c r="AG708" s="72"/>
      <c r="AH708" s="72"/>
      <c r="AI708" s="72"/>
      <c r="AJ708" s="73"/>
      <c r="AK708" s="77">
        <f t="shared" si="102"/>
        <v>7524.6</v>
      </c>
      <c r="AL708" s="72">
        <f t="shared" si="102"/>
        <v>7118.6</v>
      </c>
      <c r="AM708" s="72">
        <f t="shared" si="102"/>
        <v>406</v>
      </c>
      <c r="AN708" s="72">
        <f t="shared" si="102"/>
        <v>0</v>
      </c>
      <c r="AO708" s="73">
        <f t="shared" si="100"/>
        <v>0</v>
      </c>
    </row>
    <row r="709" spans="1:41" ht="13.5" customHeight="1">
      <c r="A709" s="70" t="s">
        <v>117</v>
      </c>
      <c r="B709" s="71">
        <v>6</v>
      </c>
      <c r="C709" s="71">
        <v>3</v>
      </c>
      <c r="D709" s="71">
        <v>88</v>
      </c>
      <c r="E709" s="71">
        <v>6</v>
      </c>
      <c r="F709" s="71" t="s">
        <v>24</v>
      </c>
      <c r="G709" s="72">
        <v>7360.5</v>
      </c>
      <c r="H709" s="72">
        <v>6954.5</v>
      </c>
      <c r="I709" s="72">
        <v>406</v>
      </c>
      <c r="J709" s="72">
        <v>0</v>
      </c>
      <c r="K709" s="73">
        <v>0</v>
      </c>
      <c r="L709" s="62"/>
      <c r="M709" s="63"/>
      <c r="N709" s="63"/>
      <c r="O709" s="63"/>
      <c r="P709" s="64"/>
      <c r="Q709" s="77">
        <f t="shared" si="103"/>
        <v>7360.5</v>
      </c>
      <c r="R709" s="72">
        <f t="shared" si="103"/>
        <v>6954.5</v>
      </c>
      <c r="S709" s="72">
        <f t="shared" si="103"/>
        <v>406</v>
      </c>
      <c r="T709" s="72">
        <f t="shared" si="103"/>
        <v>0</v>
      </c>
      <c r="U709" s="73">
        <f t="shared" si="103"/>
        <v>0</v>
      </c>
      <c r="V709" s="77">
        <f t="shared" si="108"/>
        <v>164.10000000000036</v>
      </c>
      <c r="W709" s="72">
        <f t="shared" si="107"/>
        <v>164.10000000000036</v>
      </c>
      <c r="X709" s="72">
        <f t="shared" si="107"/>
        <v>0</v>
      </c>
      <c r="Y709" s="72">
        <f t="shared" si="107"/>
        <v>0</v>
      </c>
      <c r="Z709" s="73">
        <f t="shared" si="107"/>
        <v>0</v>
      </c>
      <c r="AA709" s="77">
        <v>7524.6</v>
      </c>
      <c r="AB709" s="72">
        <v>7118.6</v>
      </c>
      <c r="AC709" s="72">
        <v>406</v>
      </c>
      <c r="AD709" s="72">
        <v>0</v>
      </c>
      <c r="AE709" s="102">
        <v>0</v>
      </c>
      <c r="AF709" s="77"/>
      <c r="AG709" s="72"/>
      <c r="AH709" s="72"/>
      <c r="AI709" s="72"/>
      <c r="AJ709" s="73"/>
      <c r="AK709" s="77">
        <f t="shared" si="102"/>
        <v>7524.6</v>
      </c>
      <c r="AL709" s="72">
        <f t="shared" si="102"/>
        <v>7118.6</v>
      </c>
      <c r="AM709" s="72">
        <f t="shared" si="102"/>
        <v>406</v>
      </c>
      <c r="AN709" s="72">
        <f t="shared" si="102"/>
        <v>0</v>
      </c>
      <c r="AO709" s="73">
        <f t="shared" si="100"/>
        <v>0</v>
      </c>
    </row>
    <row r="710" spans="1:41" s="57" customFormat="1" ht="13.5" customHeight="1">
      <c r="A710" s="58" t="s">
        <v>51</v>
      </c>
      <c r="B710" s="59">
        <v>6</v>
      </c>
      <c r="C710" s="59">
        <v>4</v>
      </c>
      <c r="D710" s="59" t="s">
        <v>24</v>
      </c>
      <c r="E710" s="59" t="s">
        <v>23</v>
      </c>
      <c r="F710" s="59" t="s">
        <v>24</v>
      </c>
      <c r="G710" s="60">
        <v>10733.6</v>
      </c>
      <c r="H710" s="60">
        <v>10733.6</v>
      </c>
      <c r="I710" s="60">
        <v>0</v>
      </c>
      <c r="J710" s="60">
        <v>0</v>
      </c>
      <c r="K710" s="61">
        <v>0</v>
      </c>
      <c r="L710" s="49"/>
      <c r="M710" s="50"/>
      <c r="N710" s="50"/>
      <c r="O710" s="50"/>
      <c r="P710" s="51"/>
      <c r="Q710" s="65">
        <f t="shared" si="103"/>
        <v>10733.6</v>
      </c>
      <c r="R710" s="60">
        <f t="shared" si="103"/>
        <v>10733.6</v>
      </c>
      <c r="S710" s="60">
        <f t="shared" si="103"/>
        <v>0</v>
      </c>
      <c r="T710" s="60">
        <f t="shared" si="103"/>
        <v>0</v>
      </c>
      <c r="U710" s="61">
        <f t="shared" si="103"/>
        <v>0</v>
      </c>
      <c r="V710" s="65">
        <f t="shared" si="108"/>
        <v>203.60000000000036</v>
      </c>
      <c r="W710" s="60">
        <f t="shared" si="107"/>
        <v>203.60000000000036</v>
      </c>
      <c r="X710" s="60">
        <f t="shared" si="107"/>
        <v>0</v>
      </c>
      <c r="Y710" s="60">
        <f t="shared" si="107"/>
        <v>0</v>
      </c>
      <c r="Z710" s="61">
        <f t="shared" si="107"/>
        <v>0</v>
      </c>
      <c r="AA710" s="65">
        <v>10937.2</v>
      </c>
      <c r="AB710" s="60">
        <v>10937.2</v>
      </c>
      <c r="AC710" s="60">
        <v>0</v>
      </c>
      <c r="AD710" s="60">
        <v>0</v>
      </c>
      <c r="AE710" s="97">
        <v>0</v>
      </c>
      <c r="AF710" s="65"/>
      <c r="AG710" s="60"/>
      <c r="AH710" s="60"/>
      <c r="AI710" s="60"/>
      <c r="AJ710" s="61"/>
      <c r="AK710" s="65">
        <f t="shared" si="102"/>
        <v>10937.2</v>
      </c>
      <c r="AL710" s="60">
        <f t="shared" si="102"/>
        <v>10937.2</v>
      </c>
      <c r="AM710" s="60">
        <f t="shared" si="102"/>
        <v>0</v>
      </c>
      <c r="AN710" s="60">
        <f t="shared" si="102"/>
        <v>0</v>
      </c>
      <c r="AO710" s="61">
        <f t="shared" si="100"/>
        <v>0</v>
      </c>
    </row>
    <row r="711" spans="1:41" ht="13.5" customHeight="1">
      <c r="A711" s="70" t="s">
        <v>52</v>
      </c>
      <c r="B711" s="71">
        <v>6</v>
      </c>
      <c r="C711" s="71">
        <v>4</v>
      </c>
      <c r="D711" s="71">
        <v>88</v>
      </c>
      <c r="E711" s="71" t="s">
        <v>23</v>
      </c>
      <c r="F711" s="71" t="s">
        <v>24</v>
      </c>
      <c r="G711" s="72">
        <v>10733.6</v>
      </c>
      <c r="H711" s="72">
        <v>10733.6</v>
      </c>
      <c r="I711" s="72">
        <v>0</v>
      </c>
      <c r="J711" s="72">
        <v>0</v>
      </c>
      <c r="K711" s="73">
        <v>0</v>
      </c>
      <c r="L711" s="62"/>
      <c r="M711" s="63"/>
      <c r="N711" s="63"/>
      <c r="O711" s="63"/>
      <c r="P711" s="64"/>
      <c r="Q711" s="77">
        <f t="shared" si="103"/>
        <v>10733.6</v>
      </c>
      <c r="R711" s="72">
        <f t="shared" si="103"/>
        <v>10733.6</v>
      </c>
      <c r="S711" s="72">
        <f t="shared" si="103"/>
        <v>0</v>
      </c>
      <c r="T711" s="72">
        <f t="shared" si="103"/>
        <v>0</v>
      </c>
      <c r="U711" s="73">
        <f t="shared" si="103"/>
        <v>0</v>
      </c>
      <c r="V711" s="77">
        <f t="shared" si="108"/>
        <v>203.60000000000036</v>
      </c>
      <c r="W711" s="72">
        <f t="shared" si="107"/>
        <v>203.60000000000036</v>
      </c>
      <c r="X711" s="72">
        <f t="shared" si="107"/>
        <v>0</v>
      </c>
      <c r="Y711" s="72">
        <f t="shared" si="107"/>
        <v>0</v>
      </c>
      <c r="Z711" s="73">
        <f t="shared" si="107"/>
        <v>0</v>
      </c>
      <c r="AA711" s="77">
        <v>10937.2</v>
      </c>
      <c r="AB711" s="72">
        <v>10937.2</v>
      </c>
      <c r="AC711" s="72">
        <v>0</v>
      </c>
      <c r="AD711" s="72">
        <v>0</v>
      </c>
      <c r="AE711" s="102">
        <v>0</v>
      </c>
      <c r="AF711" s="77"/>
      <c r="AG711" s="72"/>
      <c r="AH711" s="72"/>
      <c r="AI711" s="72"/>
      <c r="AJ711" s="73"/>
      <c r="AK711" s="77">
        <f t="shared" si="102"/>
        <v>10937.2</v>
      </c>
      <c r="AL711" s="72">
        <f t="shared" si="102"/>
        <v>10937.2</v>
      </c>
      <c r="AM711" s="72">
        <f t="shared" si="102"/>
        <v>0</v>
      </c>
      <c r="AN711" s="72">
        <f t="shared" si="102"/>
        <v>0</v>
      </c>
      <c r="AO711" s="73">
        <f t="shared" si="100"/>
        <v>0</v>
      </c>
    </row>
    <row r="712" spans="1:41" ht="13.5" customHeight="1">
      <c r="A712" s="70" t="s">
        <v>51</v>
      </c>
      <c r="B712" s="71">
        <v>6</v>
      </c>
      <c r="C712" s="71">
        <v>4</v>
      </c>
      <c r="D712" s="71">
        <v>88</v>
      </c>
      <c r="E712" s="71">
        <v>10</v>
      </c>
      <c r="F712" s="71" t="s">
        <v>24</v>
      </c>
      <c r="G712" s="72">
        <v>10733.6</v>
      </c>
      <c r="H712" s="72">
        <v>10733.6</v>
      </c>
      <c r="I712" s="72">
        <v>0</v>
      </c>
      <c r="J712" s="72">
        <v>0</v>
      </c>
      <c r="K712" s="73">
        <v>0</v>
      </c>
      <c r="L712" s="62"/>
      <c r="M712" s="63"/>
      <c r="N712" s="63"/>
      <c r="O712" s="63"/>
      <c r="P712" s="64"/>
      <c r="Q712" s="77">
        <f t="shared" si="103"/>
        <v>10733.6</v>
      </c>
      <c r="R712" s="72">
        <f t="shared" si="103"/>
        <v>10733.6</v>
      </c>
      <c r="S712" s="72">
        <f t="shared" si="103"/>
        <v>0</v>
      </c>
      <c r="T712" s="72">
        <f t="shared" si="103"/>
        <v>0</v>
      </c>
      <c r="U712" s="73">
        <f t="shared" si="103"/>
        <v>0</v>
      </c>
      <c r="V712" s="77">
        <f t="shared" si="108"/>
        <v>203.60000000000036</v>
      </c>
      <c r="W712" s="72">
        <f t="shared" si="107"/>
        <v>203.60000000000036</v>
      </c>
      <c r="X712" s="72">
        <f t="shared" si="107"/>
        <v>0</v>
      </c>
      <c r="Y712" s="72">
        <f t="shared" si="107"/>
        <v>0</v>
      </c>
      <c r="Z712" s="73">
        <f t="shared" si="107"/>
        <v>0</v>
      </c>
      <c r="AA712" s="77">
        <v>10937.2</v>
      </c>
      <c r="AB712" s="72">
        <v>10937.2</v>
      </c>
      <c r="AC712" s="72">
        <v>0</v>
      </c>
      <c r="AD712" s="72">
        <v>0</v>
      </c>
      <c r="AE712" s="102">
        <v>0</v>
      </c>
      <c r="AF712" s="77"/>
      <c r="AG712" s="72"/>
      <c r="AH712" s="72"/>
      <c r="AI712" s="72"/>
      <c r="AJ712" s="73"/>
      <c r="AK712" s="77">
        <f t="shared" si="102"/>
        <v>10937.2</v>
      </c>
      <c r="AL712" s="72">
        <f t="shared" si="102"/>
        <v>10937.2</v>
      </c>
      <c r="AM712" s="72">
        <f t="shared" si="102"/>
        <v>0</v>
      </c>
      <c r="AN712" s="72">
        <f t="shared" si="102"/>
        <v>0</v>
      </c>
      <c r="AO712" s="73">
        <f t="shared" si="100"/>
        <v>0</v>
      </c>
    </row>
    <row r="713" spans="1:41" s="57" customFormat="1" ht="13.5" customHeight="1">
      <c r="A713" s="58" t="s">
        <v>288</v>
      </c>
      <c r="B713" s="59">
        <v>7</v>
      </c>
      <c r="C713" s="59" t="s">
        <v>23</v>
      </c>
      <c r="D713" s="59" t="s">
        <v>24</v>
      </c>
      <c r="E713" s="59" t="s">
        <v>23</v>
      </c>
      <c r="F713" s="59" t="s">
        <v>24</v>
      </c>
      <c r="G713" s="60">
        <v>401377.3</v>
      </c>
      <c r="H713" s="60">
        <v>322802.8</v>
      </c>
      <c r="I713" s="60">
        <v>38817.300000000003</v>
      </c>
      <c r="J713" s="60">
        <v>0</v>
      </c>
      <c r="K713" s="61">
        <v>39757.199999999997</v>
      </c>
      <c r="L713" s="49"/>
      <c r="M713" s="50"/>
      <c r="N713" s="50"/>
      <c r="O713" s="50"/>
      <c r="P713" s="51"/>
      <c r="Q713" s="65">
        <f t="shared" si="103"/>
        <v>401377.3</v>
      </c>
      <c r="R713" s="60">
        <f t="shared" si="103"/>
        <v>322802.8</v>
      </c>
      <c r="S713" s="60">
        <f t="shared" si="103"/>
        <v>38817.300000000003</v>
      </c>
      <c r="T713" s="60">
        <f t="shared" si="103"/>
        <v>0</v>
      </c>
      <c r="U713" s="61">
        <f t="shared" si="103"/>
        <v>39757.199999999997</v>
      </c>
      <c r="V713" s="65">
        <f t="shared" si="108"/>
        <v>480.20000000001164</v>
      </c>
      <c r="W713" s="60">
        <f t="shared" si="107"/>
        <v>0</v>
      </c>
      <c r="X713" s="60">
        <f t="shared" si="107"/>
        <v>480.19999999999709</v>
      </c>
      <c r="Y713" s="60">
        <f t="shared" si="107"/>
        <v>0</v>
      </c>
      <c r="Z713" s="61">
        <f t="shared" si="107"/>
        <v>0</v>
      </c>
      <c r="AA713" s="65">
        <v>401857.5</v>
      </c>
      <c r="AB713" s="60">
        <v>322802.8</v>
      </c>
      <c r="AC713" s="60">
        <v>39297.5</v>
      </c>
      <c r="AD713" s="60">
        <v>0</v>
      </c>
      <c r="AE713" s="97">
        <v>39757.199999999997</v>
      </c>
      <c r="AF713" s="65"/>
      <c r="AG713" s="60"/>
      <c r="AH713" s="60"/>
      <c r="AI713" s="60"/>
      <c r="AJ713" s="61"/>
      <c r="AK713" s="65">
        <f t="shared" si="102"/>
        <v>401857.5</v>
      </c>
      <c r="AL713" s="60">
        <f t="shared" si="102"/>
        <v>322802.8</v>
      </c>
      <c r="AM713" s="60">
        <f t="shared" si="102"/>
        <v>39297.5</v>
      </c>
      <c r="AN713" s="60">
        <f t="shared" si="102"/>
        <v>0</v>
      </c>
      <c r="AO713" s="61">
        <f t="shared" si="100"/>
        <v>39757.199999999997</v>
      </c>
    </row>
    <row r="714" spans="1:41" ht="13.5" customHeight="1">
      <c r="A714" s="70" t="s">
        <v>26</v>
      </c>
      <c r="B714" s="71">
        <v>7</v>
      </c>
      <c r="C714" s="71" t="s">
        <v>23</v>
      </c>
      <c r="D714" s="71" t="s">
        <v>24</v>
      </c>
      <c r="E714" s="71" t="s">
        <v>23</v>
      </c>
      <c r="F714" s="71">
        <v>100</v>
      </c>
      <c r="G714" s="72">
        <v>356748.5</v>
      </c>
      <c r="H714" s="72">
        <v>320951.8</v>
      </c>
      <c r="I714" s="72">
        <v>35796.699999999997</v>
      </c>
      <c r="J714" s="72">
        <v>0</v>
      </c>
      <c r="K714" s="73">
        <v>0</v>
      </c>
      <c r="L714" s="62"/>
      <c r="M714" s="63"/>
      <c r="N714" s="63"/>
      <c r="O714" s="63"/>
      <c r="P714" s="64"/>
      <c r="Q714" s="77">
        <f t="shared" si="103"/>
        <v>356748.5</v>
      </c>
      <c r="R714" s="72">
        <f t="shared" si="103"/>
        <v>320951.8</v>
      </c>
      <c r="S714" s="72">
        <f t="shared" si="103"/>
        <v>35796.699999999997</v>
      </c>
      <c r="T714" s="72">
        <f t="shared" si="103"/>
        <v>0</v>
      </c>
      <c r="U714" s="73">
        <f t="shared" si="103"/>
        <v>0</v>
      </c>
      <c r="V714" s="77">
        <f t="shared" si="108"/>
        <v>-134.09999999997672</v>
      </c>
      <c r="W714" s="72">
        <f t="shared" si="107"/>
        <v>-271.20000000001164</v>
      </c>
      <c r="X714" s="72">
        <f t="shared" si="107"/>
        <v>137.10000000000582</v>
      </c>
      <c r="Y714" s="72">
        <f t="shared" si="107"/>
        <v>0</v>
      </c>
      <c r="Z714" s="73">
        <f t="shared" si="107"/>
        <v>0</v>
      </c>
      <c r="AA714" s="77">
        <v>356614.40000000002</v>
      </c>
      <c r="AB714" s="72">
        <v>320680.59999999998</v>
      </c>
      <c r="AC714" s="72">
        <v>35933.800000000003</v>
      </c>
      <c r="AD714" s="72">
        <v>0</v>
      </c>
      <c r="AE714" s="102">
        <v>0</v>
      </c>
      <c r="AF714" s="77"/>
      <c r="AG714" s="72"/>
      <c r="AH714" s="72"/>
      <c r="AI714" s="72"/>
      <c r="AJ714" s="73"/>
      <c r="AK714" s="77">
        <f t="shared" si="102"/>
        <v>356614.40000000002</v>
      </c>
      <c r="AL714" s="72">
        <f t="shared" si="102"/>
        <v>320680.59999999998</v>
      </c>
      <c r="AM714" s="72">
        <f t="shared" si="102"/>
        <v>35933.800000000003</v>
      </c>
      <c r="AN714" s="72">
        <f t="shared" si="102"/>
        <v>0</v>
      </c>
      <c r="AO714" s="73">
        <f t="shared" si="100"/>
        <v>0</v>
      </c>
    </row>
    <row r="715" spans="1:41" ht="13.5" customHeight="1">
      <c r="A715" s="83" t="s">
        <v>27</v>
      </c>
      <c r="B715" s="84">
        <v>7</v>
      </c>
      <c r="C715" s="84" t="s">
        <v>23</v>
      </c>
      <c r="D715" s="84" t="s">
        <v>24</v>
      </c>
      <c r="E715" s="84" t="s">
        <v>23</v>
      </c>
      <c r="F715" s="85" t="s">
        <v>28</v>
      </c>
      <c r="G715" s="86">
        <v>221158.39999999999</v>
      </c>
      <c r="H715" s="86">
        <v>204720.5</v>
      </c>
      <c r="I715" s="86">
        <v>16437.900000000001</v>
      </c>
      <c r="J715" s="86">
        <v>0</v>
      </c>
      <c r="K715" s="87">
        <v>0</v>
      </c>
      <c r="L715" s="62"/>
      <c r="M715" s="63"/>
      <c r="N715" s="63"/>
      <c r="O715" s="63"/>
      <c r="P715" s="64"/>
      <c r="Q715" s="88">
        <f t="shared" si="103"/>
        <v>221158.39999999999</v>
      </c>
      <c r="R715" s="86">
        <f t="shared" si="103"/>
        <v>204720.5</v>
      </c>
      <c r="S715" s="86">
        <f t="shared" si="103"/>
        <v>16437.900000000001</v>
      </c>
      <c r="T715" s="86">
        <f t="shared" si="103"/>
        <v>0</v>
      </c>
      <c r="U715" s="87">
        <f t="shared" si="103"/>
        <v>0</v>
      </c>
      <c r="V715" s="88">
        <f t="shared" si="108"/>
        <v>-17296</v>
      </c>
      <c r="W715" s="86">
        <f t="shared" si="108"/>
        <v>-16902.100000000006</v>
      </c>
      <c r="X715" s="86">
        <f t="shared" si="108"/>
        <v>-393.90000000000146</v>
      </c>
      <c r="Y715" s="86">
        <f t="shared" si="108"/>
        <v>0</v>
      </c>
      <c r="Z715" s="87">
        <f t="shared" si="108"/>
        <v>0</v>
      </c>
      <c r="AA715" s="88">
        <v>203862.39999999999</v>
      </c>
      <c r="AB715" s="86">
        <v>187818.4</v>
      </c>
      <c r="AC715" s="86">
        <v>16044</v>
      </c>
      <c r="AD715" s="86">
        <v>0</v>
      </c>
      <c r="AE715" s="103">
        <v>0</v>
      </c>
      <c r="AF715" s="88"/>
      <c r="AG715" s="86"/>
      <c r="AH715" s="86"/>
      <c r="AI715" s="86"/>
      <c r="AJ715" s="87"/>
      <c r="AK715" s="88">
        <f t="shared" si="102"/>
        <v>203862.39999999999</v>
      </c>
      <c r="AL715" s="86">
        <f t="shared" si="102"/>
        <v>187818.4</v>
      </c>
      <c r="AM715" s="86">
        <f t="shared" si="102"/>
        <v>16044</v>
      </c>
      <c r="AN715" s="86">
        <f t="shared" si="102"/>
        <v>0</v>
      </c>
      <c r="AO715" s="87">
        <f t="shared" si="102"/>
        <v>0</v>
      </c>
    </row>
    <row r="716" spans="1:41" ht="13.5" customHeight="1">
      <c r="A716" s="70" t="s">
        <v>29</v>
      </c>
      <c r="B716" s="71">
        <v>7</v>
      </c>
      <c r="C716" s="71" t="s">
        <v>23</v>
      </c>
      <c r="D716" s="71" t="s">
        <v>24</v>
      </c>
      <c r="E716" s="71" t="s">
        <v>23</v>
      </c>
      <c r="F716" s="71">
        <v>200</v>
      </c>
      <c r="G716" s="72">
        <v>44628.800000000003</v>
      </c>
      <c r="H716" s="72">
        <v>1851</v>
      </c>
      <c r="I716" s="72">
        <v>3020.6</v>
      </c>
      <c r="J716" s="72">
        <v>0</v>
      </c>
      <c r="K716" s="73">
        <v>39757.199999999997</v>
      </c>
      <c r="L716" s="62"/>
      <c r="M716" s="63"/>
      <c r="N716" s="63"/>
      <c r="O716" s="63"/>
      <c r="P716" s="64"/>
      <c r="Q716" s="77">
        <f t="shared" si="103"/>
        <v>44628.800000000003</v>
      </c>
      <c r="R716" s="72">
        <f t="shared" si="103"/>
        <v>1851</v>
      </c>
      <c r="S716" s="72">
        <f t="shared" si="103"/>
        <v>3020.6</v>
      </c>
      <c r="T716" s="72">
        <f t="shared" si="103"/>
        <v>0</v>
      </c>
      <c r="U716" s="73">
        <f t="shared" si="103"/>
        <v>39757.199999999997</v>
      </c>
      <c r="V716" s="77">
        <f t="shared" si="108"/>
        <v>614.29999999999563</v>
      </c>
      <c r="W716" s="72">
        <f t="shared" si="108"/>
        <v>271.19999999999982</v>
      </c>
      <c r="X716" s="72">
        <f t="shared" si="108"/>
        <v>343.09999999999991</v>
      </c>
      <c r="Y716" s="72">
        <f t="shared" si="108"/>
        <v>0</v>
      </c>
      <c r="Z716" s="73">
        <f t="shared" si="108"/>
        <v>0</v>
      </c>
      <c r="AA716" s="77">
        <v>45243.1</v>
      </c>
      <c r="AB716" s="72">
        <v>2122.1999999999998</v>
      </c>
      <c r="AC716" s="72">
        <v>3363.7</v>
      </c>
      <c r="AD716" s="72">
        <v>0</v>
      </c>
      <c r="AE716" s="102">
        <v>39757.199999999997</v>
      </c>
      <c r="AF716" s="77"/>
      <c r="AG716" s="72"/>
      <c r="AH716" s="72"/>
      <c r="AI716" s="72"/>
      <c r="AJ716" s="73"/>
      <c r="AK716" s="77">
        <f t="shared" si="102"/>
        <v>45243.1</v>
      </c>
      <c r="AL716" s="72">
        <f t="shared" si="102"/>
        <v>2122.1999999999998</v>
      </c>
      <c r="AM716" s="72">
        <f t="shared" si="102"/>
        <v>3363.7</v>
      </c>
      <c r="AN716" s="72">
        <f t="shared" si="102"/>
        <v>0</v>
      </c>
      <c r="AO716" s="73">
        <f t="shared" si="102"/>
        <v>39757.199999999997</v>
      </c>
    </row>
    <row r="717" spans="1:41" s="254" customFormat="1" ht="13.5" customHeight="1">
      <c r="A717" s="83" t="s">
        <v>66</v>
      </c>
      <c r="B717" s="71">
        <v>7</v>
      </c>
      <c r="C717" s="71"/>
      <c r="D717" s="71"/>
      <c r="E717" s="71"/>
      <c r="F717" s="71">
        <v>241</v>
      </c>
      <c r="G717" s="72"/>
      <c r="H717" s="72"/>
      <c r="I717" s="72"/>
      <c r="J717" s="72"/>
      <c r="K717" s="73"/>
      <c r="L717" s="62"/>
      <c r="M717" s="63"/>
      <c r="N717" s="63"/>
      <c r="O717" s="63"/>
      <c r="P717" s="64"/>
      <c r="Q717" s="77"/>
      <c r="R717" s="72"/>
      <c r="S717" s="72"/>
      <c r="T717" s="72"/>
      <c r="U717" s="73"/>
      <c r="V717" s="77">
        <f t="shared" si="108"/>
        <v>455.2</v>
      </c>
      <c r="W717" s="72">
        <f t="shared" si="108"/>
        <v>0</v>
      </c>
      <c r="X717" s="72">
        <f t="shared" si="108"/>
        <v>455.2</v>
      </c>
      <c r="Y717" s="72">
        <f t="shared" si="108"/>
        <v>0</v>
      </c>
      <c r="Z717" s="73">
        <f t="shared" si="108"/>
        <v>0</v>
      </c>
      <c r="AA717" s="77">
        <v>455.2</v>
      </c>
      <c r="AB717" s="72">
        <v>0</v>
      </c>
      <c r="AC717" s="72">
        <v>455.2</v>
      </c>
      <c r="AD717" s="72">
        <v>0</v>
      </c>
      <c r="AE717" s="102">
        <v>0</v>
      </c>
      <c r="AF717" s="77"/>
      <c r="AG717" s="72"/>
      <c r="AH717" s="72"/>
      <c r="AI717" s="72"/>
      <c r="AJ717" s="73"/>
      <c r="AK717" s="77">
        <f t="shared" si="102"/>
        <v>455.2</v>
      </c>
      <c r="AL717" s="72">
        <f t="shared" si="102"/>
        <v>0</v>
      </c>
      <c r="AM717" s="72">
        <f t="shared" si="102"/>
        <v>455.2</v>
      </c>
      <c r="AN717" s="72">
        <f t="shared" si="102"/>
        <v>0</v>
      </c>
      <c r="AO717" s="73">
        <f t="shared" si="102"/>
        <v>0</v>
      </c>
    </row>
    <row r="718" spans="1:41" s="57" customFormat="1" ht="13.5" customHeight="1">
      <c r="A718" s="58" t="s">
        <v>289</v>
      </c>
      <c r="B718" s="59">
        <v>7</v>
      </c>
      <c r="C718" s="59">
        <v>1</v>
      </c>
      <c r="D718" s="59" t="s">
        <v>24</v>
      </c>
      <c r="E718" s="59" t="s">
        <v>23</v>
      </c>
      <c r="F718" s="59" t="s">
        <v>24</v>
      </c>
      <c r="G718" s="60">
        <v>98227.9</v>
      </c>
      <c r="H718" s="60">
        <v>89981.4</v>
      </c>
      <c r="I718" s="60">
        <v>6627</v>
      </c>
      <c r="J718" s="60">
        <v>0</v>
      </c>
      <c r="K718" s="61">
        <v>1619.5</v>
      </c>
      <c r="L718" s="49"/>
      <c r="M718" s="50"/>
      <c r="N718" s="50"/>
      <c r="O718" s="50"/>
      <c r="P718" s="51"/>
      <c r="Q718" s="65">
        <f t="shared" si="103"/>
        <v>98227.9</v>
      </c>
      <c r="R718" s="60">
        <f t="shared" si="103"/>
        <v>89981.4</v>
      </c>
      <c r="S718" s="60">
        <f t="shared" si="103"/>
        <v>6627</v>
      </c>
      <c r="T718" s="60">
        <f t="shared" si="103"/>
        <v>0</v>
      </c>
      <c r="U718" s="61">
        <f t="shared" si="103"/>
        <v>1619.5</v>
      </c>
      <c r="V718" s="65">
        <f t="shared" si="108"/>
        <v>-1377.8999999999942</v>
      </c>
      <c r="W718" s="60">
        <f t="shared" si="108"/>
        <v>-1833.0999999999913</v>
      </c>
      <c r="X718" s="60">
        <f t="shared" si="108"/>
        <v>455.19999999999982</v>
      </c>
      <c r="Y718" s="60">
        <f t="shared" si="108"/>
        <v>0</v>
      </c>
      <c r="Z718" s="61">
        <f t="shared" si="108"/>
        <v>0</v>
      </c>
      <c r="AA718" s="65">
        <v>96850</v>
      </c>
      <c r="AB718" s="60">
        <v>88148.3</v>
      </c>
      <c r="AC718" s="60">
        <v>7082.2</v>
      </c>
      <c r="AD718" s="60">
        <v>0</v>
      </c>
      <c r="AE718" s="97">
        <v>1619.5</v>
      </c>
      <c r="AF718" s="65"/>
      <c r="AG718" s="60"/>
      <c r="AH718" s="60"/>
      <c r="AI718" s="60"/>
      <c r="AJ718" s="61"/>
      <c r="AK718" s="65">
        <f t="shared" si="102"/>
        <v>96850</v>
      </c>
      <c r="AL718" s="60">
        <f t="shared" si="102"/>
        <v>88148.3</v>
      </c>
      <c r="AM718" s="60">
        <f t="shared" si="102"/>
        <v>7082.2</v>
      </c>
      <c r="AN718" s="60">
        <f t="shared" si="102"/>
        <v>0</v>
      </c>
      <c r="AO718" s="61">
        <f t="shared" si="102"/>
        <v>1619.5</v>
      </c>
    </row>
    <row r="719" spans="1:41" ht="13.5" customHeight="1">
      <c r="A719" s="70" t="s">
        <v>289</v>
      </c>
      <c r="B719" s="71">
        <v>7</v>
      </c>
      <c r="C719" s="71">
        <v>1</v>
      </c>
      <c r="D719" s="71">
        <v>16</v>
      </c>
      <c r="E719" s="71" t="s">
        <v>23</v>
      </c>
      <c r="F719" s="71" t="s">
        <v>24</v>
      </c>
      <c r="G719" s="72">
        <v>98227.9</v>
      </c>
      <c r="H719" s="72">
        <v>89981.4</v>
      </c>
      <c r="I719" s="72">
        <v>6627</v>
      </c>
      <c r="J719" s="72">
        <v>0</v>
      </c>
      <c r="K719" s="73">
        <v>1619.5</v>
      </c>
      <c r="L719" s="62"/>
      <c r="M719" s="63"/>
      <c r="N719" s="63"/>
      <c r="O719" s="63"/>
      <c r="P719" s="64"/>
      <c r="Q719" s="77">
        <f t="shared" si="103"/>
        <v>98227.9</v>
      </c>
      <c r="R719" s="72">
        <f t="shared" si="103"/>
        <v>89981.4</v>
      </c>
      <c r="S719" s="72">
        <f t="shared" si="103"/>
        <v>6627</v>
      </c>
      <c r="T719" s="72">
        <f t="shared" si="103"/>
        <v>0</v>
      </c>
      <c r="U719" s="73">
        <f t="shared" si="103"/>
        <v>1619.5</v>
      </c>
      <c r="V719" s="77">
        <f t="shared" si="108"/>
        <v>-1377.8999999999942</v>
      </c>
      <c r="W719" s="72">
        <f t="shared" si="108"/>
        <v>-1833.0999999999913</v>
      </c>
      <c r="X719" s="72">
        <f t="shared" si="108"/>
        <v>455.19999999999982</v>
      </c>
      <c r="Y719" s="72">
        <f t="shared" si="108"/>
        <v>0</v>
      </c>
      <c r="Z719" s="73">
        <f t="shared" si="108"/>
        <v>0</v>
      </c>
      <c r="AA719" s="77">
        <v>96850</v>
      </c>
      <c r="AB719" s="72">
        <v>88148.3</v>
      </c>
      <c r="AC719" s="72">
        <v>7082.2</v>
      </c>
      <c r="AD719" s="72">
        <v>0</v>
      </c>
      <c r="AE719" s="102">
        <v>1619.5</v>
      </c>
      <c r="AF719" s="77"/>
      <c r="AG719" s="72"/>
      <c r="AH719" s="72"/>
      <c r="AI719" s="72"/>
      <c r="AJ719" s="73"/>
      <c r="AK719" s="77">
        <f t="shared" si="102"/>
        <v>96850</v>
      </c>
      <c r="AL719" s="72">
        <f t="shared" si="102"/>
        <v>88148.3</v>
      </c>
      <c r="AM719" s="72">
        <f t="shared" si="102"/>
        <v>7082.2</v>
      </c>
      <c r="AN719" s="72">
        <f t="shared" si="102"/>
        <v>0</v>
      </c>
      <c r="AO719" s="73">
        <f t="shared" si="102"/>
        <v>1619.5</v>
      </c>
    </row>
    <row r="720" spans="1:41" ht="27" customHeight="1">
      <c r="A720" s="70" t="s">
        <v>290</v>
      </c>
      <c r="B720" s="71">
        <v>7</v>
      </c>
      <c r="C720" s="71">
        <v>1</v>
      </c>
      <c r="D720" s="71">
        <v>16</v>
      </c>
      <c r="E720" s="71">
        <v>2</v>
      </c>
      <c r="F720" s="71" t="s">
        <v>24</v>
      </c>
      <c r="G720" s="72">
        <v>31901.9</v>
      </c>
      <c r="H720" s="72">
        <v>28687.4</v>
      </c>
      <c r="I720" s="72">
        <v>1595</v>
      </c>
      <c r="J720" s="72">
        <v>0</v>
      </c>
      <c r="K720" s="73">
        <v>1619.5</v>
      </c>
      <c r="L720" s="62"/>
      <c r="M720" s="63"/>
      <c r="N720" s="63"/>
      <c r="O720" s="63"/>
      <c r="P720" s="64"/>
      <c r="Q720" s="77">
        <f t="shared" si="103"/>
        <v>31901.9</v>
      </c>
      <c r="R720" s="72">
        <f t="shared" si="103"/>
        <v>28687.4</v>
      </c>
      <c r="S720" s="72">
        <f t="shared" si="103"/>
        <v>1595</v>
      </c>
      <c r="T720" s="72">
        <f t="shared" si="103"/>
        <v>0</v>
      </c>
      <c r="U720" s="73">
        <f t="shared" si="103"/>
        <v>1619.5</v>
      </c>
      <c r="V720" s="77">
        <f t="shared" si="108"/>
        <v>-734.30000000000291</v>
      </c>
      <c r="W720" s="72">
        <f t="shared" si="108"/>
        <v>-734.30000000000291</v>
      </c>
      <c r="X720" s="72">
        <f t="shared" si="108"/>
        <v>0</v>
      </c>
      <c r="Y720" s="72">
        <f t="shared" si="108"/>
        <v>0</v>
      </c>
      <c r="Z720" s="73">
        <f t="shared" si="108"/>
        <v>0</v>
      </c>
      <c r="AA720" s="77">
        <v>31167.599999999999</v>
      </c>
      <c r="AB720" s="72">
        <v>27953.1</v>
      </c>
      <c r="AC720" s="72">
        <v>1595</v>
      </c>
      <c r="AD720" s="72">
        <v>0</v>
      </c>
      <c r="AE720" s="102">
        <v>1619.5</v>
      </c>
      <c r="AF720" s="77"/>
      <c r="AG720" s="72"/>
      <c r="AH720" s="72"/>
      <c r="AI720" s="72"/>
      <c r="AJ720" s="73"/>
      <c r="AK720" s="77">
        <f t="shared" si="102"/>
        <v>31167.599999999999</v>
      </c>
      <c r="AL720" s="72">
        <f t="shared" si="102"/>
        <v>27953.1</v>
      </c>
      <c r="AM720" s="72">
        <f t="shared" si="102"/>
        <v>1595</v>
      </c>
      <c r="AN720" s="72">
        <f t="shared" si="102"/>
        <v>0</v>
      </c>
      <c r="AO720" s="73">
        <f t="shared" si="102"/>
        <v>1619.5</v>
      </c>
    </row>
    <row r="721" spans="1:41" ht="51">
      <c r="A721" s="70" t="s">
        <v>291</v>
      </c>
      <c r="B721" s="71">
        <v>7</v>
      </c>
      <c r="C721" s="71">
        <v>1</v>
      </c>
      <c r="D721" s="71">
        <v>16</v>
      </c>
      <c r="E721" s="71">
        <v>3</v>
      </c>
      <c r="F721" s="71" t="s">
        <v>24</v>
      </c>
      <c r="G721" s="72">
        <v>1213.5</v>
      </c>
      <c r="H721" s="72">
        <v>1213.5</v>
      </c>
      <c r="I721" s="72">
        <v>0</v>
      </c>
      <c r="J721" s="72">
        <v>0</v>
      </c>
      <c r="K721" s="73">
        <v>0</v>
      </c>
      <c r="L721" s="62"/>
      <c r="M721" s="63"/>
      <c r="N721" s="63"/>
      <c r="O721" s="63"/>
      <c r="P721" s="64"/>
      <c r="Q721" s="77">
        <f t="shared" si="103"/>
        <v>1213.5</v>
      </c>
      <c r="R721" s="72">
        <f t="shared" si="103"/>
        <v>1213.5</v>
      </c>
      <c r="S721" s="72">
        <f t="shared" si="103"/>
        <v>0</v>
      </c>
      <c r="T721" s="72">
        <f t="shared" si="103"/>
        <v>0</v>
      </c>
      <c r="U721" s="73">
        <f t="shared" si="103"/>
        <v>0</v>
      </c>
      <c r="V721" s="77">
        <f t="shared" si="108"/>
        <v>-48</v>
      </c>
      <c r="W721" s="72">
        <f t="shared" si="108"/>
        <v>-48</v>
      </c>
      <c r="X721" s="72">
        <f t="shared" si="108"/>
        <v>0</v>
      </c>
      <c r="Y721" s="72">
        <f t="shared" si="108"/>
        <v>0</v>
      </c>
      <c r="Z721" s="73">
        <f t="shared" si="108"/>
        <v>0</v>
      </c>
      <c r="AA721" s="77">
        <v>1165.5</v>
      </c>
      <c r="AB721" s="72">
        <v>1165.5</v>
      </c>
      <c r="AC721" s="72">
        <v>0</v>
      </c>
      <c r="AD721" s="72">
        <v>0</v>
      </c>
      <c r="AE721" s="102">
        <v>0</v>
      </c>
      <c r="AF721" s="77"/>
      <c r="AG721" s="72"/>
      <c r="AH721" s="72"/>
      <c r="AI721" s="72"/>
      <c r="AJ721" s="73"/>
      <c r="AK721" s="77">
        <f t="shared" si="102"/>
        <v>1165.5</v>
      </c>
      <c r="AL721" s="72">
        <f t="shared" si="102"/>
        <v>1165.5</v>
      </c>
      <c r="AM721" s="72">
        <f t="shared" si="102"/>
        <v>0</v>
      </c>
      <c r="AN721" s="72">
        <f t="shared" si="102"/>
        <v>0</v>
      </c>
      <c r="AO721" s="73">
        <f t="shared" si="102"/>
        <v>0</v>
      </c>
    </row>
    <row r="722" spans="1:41" ht="38.25">
      <c r="A722" s="70" t="s">
        <v>292</v>
      </c>
      <c r="B722" s="71">
        <v>7</v>
      </c>
      <c r="C722" s="71">
        <v>1</v>
      </c>
      <c r="D722" s="71">
        <v>16</v>
      </c>
      <c r="E722" s="71">
        <v>4</v>
      </c>
      <c r="F722" s="71" t="s">
        <v>24</v>
      </c>
      <c r="G722" s="72">
        <v>9241.2999999999993</v>
      </c>
      <c r="H722" s="72">
        <v>9241.2999999999993</v>
      </c>
      <c r="I722" s="72">
        <v>0</v>
      </c>
      <c r="J722" s="72">
        <v>0</v>
      </c>
      <c r="K722" s="73">
        <v>0</v>
      </c>
      <c r="L722" s="62"/>
      <c r="M722" s="63"/>
      <c r="N722" s="63"/>
      <c r="O722" s="63"/>
      <c r="P722" s="64"/>
      <c r="Q722" s="77">
        <f t="shared" ref="Q722:U770" si="109">G722+L722</f>
        <v>9241.2999999999993</v>
      </c>
      <c r="R722" s="72">
        <f t="shared" si="109"/>
        <v>9241.2999999999993</v>
      </c>
      <c r="S722" s="72">
        <f t="shared" si="109"/>
        <v>0</v>
      </c>
      <c r="T722" s="72">
        <f t="shared" si="109"/>
        <v>0</v>
      </c>
      <c r="U722" s="73">
        <f t="shared" si="109"/>
        <v>0</v>
      </c>
      <c r="V722" s="77">
        <f t="shared" si="108"/>
        <v>-579.09999999999854</v>
      </c>
      <c r="W722" s="72">
        <f t="shared" si="108"/>
        <v>-579.09999999999854</v>
      </c>
      <c r="X722" s="72">
        <f t="shared" si="108"/>
        <v>0</v>
      </c>
      <c r="Y722" s="72">
        <f t="shared" si="108"/>
        <v>0</v>
      </c>
      <c r="Z722" s="73">
        <f t="shared" si="108"/>
        <v>0</v>
      </c>
      <c r="AA722" s="77">
        <v>8662.2000000000007</v>
      </c>
      <c r="AB722" s="72">
        <v>8662.2000000000007</v>
      </c>
      <c r="AC722" s="72">
        <v>0</v>
      </c>
      <c r="AD722" s="72">
        <v>0</v>
      </c>
      <c r="AE722" s="102">
        <v>0</v>
      </c>
      <c r="AF722" s="77"/>
      <c r="AG722" s="72"/>
      <c r="AH722" s="72"/>
      <c r="AI722" s="72"/>
      <c r="AJ722" s="73"/>
      <c r="AK722" s="77">
        <f t="shared" si="102"/>
        <v>8662.2000000000007</v>
      </c>
      <c r="AL722" s="72">
        <f t="shared" si="102"/>
        <v>8662.2000000000007</v>
      </c>
      <c r="AM722" s="72">
        <f t="shared" si="102"/>
        <v>0</v>
      </c>
      <c r="AN722" s="72">
        <f t="shared" si="102"/>
        <v>0</v>
      </c>
      <c r="AO722" s="73">
        <f t="shared" si="102"/>
        <v>0</v>
      </c>
    </row>
    <row r="723" spans="1:41" ht="25.5">
      <c r="A723" s="70" t="s">
        <v>293</v>
      </c>
      <c r="B723" s="71">
        <v>7</v>
      </c>
      <c r="C723" s="71">
        <v>1</v>
      </c>
      <c r="D723" s="71">
        <v>16</v>
      </c>
      <c r="E723" s="71">
        <v>5</v>
      </c>
      <c r="F723" s="71" t="s">
        <v>24</v>
      </c>
      <c r="G723" s="72">
        <v>20221.8</v>
      </c>
      <c r="H723" s="72">
        <v>16151.8</v>
      </c>
      <c r="I723" s="72">
        <v>4070</v>
      </c>
      <c r="J723" s="72">
        <v>0</v>
      </c>
      <c r="K723" s="73">
        <v>0</v>
      </c>
      <c r="L723" s="62"/>
      <c r="M723" s="63"/>
      <c r="N723" s="63"/>
      <c r="O723" s="63"/>
      <c r="P723" s="64"/>
      <c r="Q723" s="77">
        <f t="shared" si="109"/>
        <v>20221.8</v>
      </c>
      <c r="R723" s="72">
        <f t="shared" si="109"/>
        <v>16151.8</v>
      </c>
      <c r="S723" s="72">
        <f t="shared" si="109"/>
        <v>4070</v>
      </c>
      <c r="T723" s="72">
        <f t="shared" si="109"/>
        <v>0</v>
      </c>
      <c r="U723" s="73">
        <f t="shared" si="109"/>
        <v>0</v>
      </c>
      <c r="V723" s="77">
        <f t="shared" si="108"/>
        <v>118.40000000000146</v>
      </c>
      <c r="W723" s="72">
        <f t="shared" si="108"/>
        <v>-336.79999999999927</v>
      </c>
      <c r="X723" s="72">
        <f t="shared" si="108"/>
        <v>455.19999999999982</v>
      </c>
      <c r="Y723" s="72">
        <f t="shared" si="108"/>
        <v>0</v>
      </c>
      <c r="Z723" s="73">
        <f t="shared" si="108"/>
        <v>0</v>
      </c>
      <c r="AA723" s="77">
        <v>20340.2</v>
      </c>
      <c r="AB723" s="72">
        <v>15815</v>
      </c>
      <c r="AC723" s="72">
        <v>4525.2</v>
      </c>
      <c r="AD723" s="72">
        <v>0</v>
      </c>
      <c r="AE723" s="102">
        <v>0</v>
      </c>
      <c r="AF723" s="77"/>
      <c r="AG723" s="72"/>
      <c r="AH723" s="72"/>
      <c r="AI723" s="72"/>
      <c r="AJ723" s="73"/>
      <c r="AK723" s="77">
        <f t="shared" si="102"/>
        <v>20340.2</v>
      </c>
      <c r="AL723" s="72">
        <f t="shared" si="102"/>
        <v>15815</v>
      </c>
      <c r="AM723" s="72">
        <f t="shared" si="102"/>
        <v>4525.2</v>
      </c>
      <c r="AN723" s="72">
        <f t="shared" si="102"/>
        <v>0</v>
      </c>
      <c r="AO723" s="73">
        <f t="shared" si="102"/>
        <v>0</v>
      </c>
    </row>
    <row r="724" spans="1:41" ht="25.5" customHeight="1">
      <c r="A724" s="70" t="s">
        <v>294</v>
      </c>
      <c r="B724" s="71">
        <v>7</v>
      </c>
      <c r="C724" s="71">
        <v>1</v>
      </c>
      <c r="D724" s="71">
        <v>16</v>
      </c>
      <c r="E724" s="71">
        <v>6</v>
      </c>
      <c r="F724" s="71" t="s">
        <v>24</v>
      </c>
      <c r="G724" s="72">
        <v>35649.4</v>
      </c>
      <c r="H724" s="72">
        <v>34687.4</v>
      </c>
      <c r="I724" s="72">
        <v>962</v>
      </c>
      <c r="J724" s="72">
        <v>0</v>
      </c>
      <c r="K724" s="73">
        <v>0</v>
      </c>
      <c r="L724" s="62"/>
      <c r="M724" s="63"/>
      <c r="N724" s="63"/>
      <c r="O724" s="63"/>
      <c r="P724" s="64"/>
      <c r="Q724" s="77">
        <f t="shared" si="109"/>
        <v>35649.4</v>
      </c>
      <c r="R724" s="72">
        <f t="shared" si="109"/>
        <v>34687.4</v>
      </c>
      <c r="S724" s="72">
        <f t="shared" si="109"/>
        <v>962</v>
      </c>
      <c r="T724" s="72">
        <f t="shared" si="109"/>
        <v>0</v>
      </c>
      <c r="U724" s="73">
        <f t="shared" si="109"/>
        <v>0</v>
      </c>
      <c r="V724" s="77">
        <f t="shared" si="108"/>
        <v>-134.90000000000146</v>
      </c>
      <c r="W724" s="72">
        <f t="shared" si="108"/>
        <v>-134.90000000000146</v>
      </c>
      <c r="X724" s="72">
        <f t="shared" si="108"/>
        <v>0</v>
      </c>
      <c r="Y724" s="72">
        <f t="shared" si="108"/>
        <v>0</v>
      </c>
      <c r="Z724" s="73">
        <f t="shared" si="108"/>
        <v>0</v>
      </c>
      <c r="AA724" s="77">
        <v>35514.5</v>
      </c>
      <c r="AB724" s="72">
        <v>34552.5</v>
      </c>
      <c r="AC724" s="72">
        <v>962</v>
      </c>
      <c r="AD724" s="72">
        <v>0</v>
      </c>
      <c r="AE724" s="102">
        <v>0</v>
      </c>
      <c r="AF724" s="77"/>
      <c r="AG724" s="72"/>
      <c r="AH724" s="72"/>
      <c r="AI724" s="72"/>
      <c r="AJ724" s="73"/>
      <c r="AK724" s="77">
        <f t="shared" si="102"/>
        <v>35514.5</v>
      </c>
      <c r="AL724" s="72">
        <f t="shared" si="102"/>
        <v>34552.5</v>
      </c>
      <c r="AM724" s="72">
        <f t="shared" si="102"/>
        <v>962</v>
      </c>
      <c r="AN724" s="72">
        <f t="shared" si="102"/>
        <v>0</v>
      </c>
      <c r="AO724" s="73">
        <f t="shared" si="102"/>
        <v>0</v>
      </c>
    </row>
    <row r="725" spans="1:41" s="57" customFormat="1" ht="13.5" customHeight="1">
      <c r="A725" s="58" t="s">
        <v>295</v>
      </c>
      <c r="B725" s="59">
        <v>7</v>
      </c>
      <c r="C725" s="59">
        <v>2</v>
      </c>
      <c r="D725" s="59" t="s">
        <v>24</v>
      </c>
      <c r="E725" s="59" t="s">
        <v>23</v>
      </c>
      <c r="F725" s="59" t="s">
        <v>24</v>
      </c>
      <c r="G725" s="60">
        <v>235476.4</v>
      </c>
      <c r="H725" s="60">
        <v>179393.7</v>
      </c>
      <c r="I725" s="60">
        <v>27304.799999999999</v>
      </c>
      <c r="J725" s="60">
        <v>0</v>
      </c>
      <c r="K725" s="61">
        <v>28777.9</v>
      </c>
      <c r="L725" s="49"/>
      <c r="M725" s="50"/>
      <c r="N725" s="50"/>
      <c r="O725" s="50"/>
      <c r="P725" s="51"/>
      <c r="Q725" s="65">
        <f t="shared" si="109"/>
        <v>235476.4</v>
      </c>
      <c r="R725" s="60">
        <f t="shared" si="109"/>
        <v>179393.7</v>
      </c>
      <c r="S725" s="60">
        <f t="shared" si="109"/>
        <v>27304.799999999999</v>
      </c>
      <c r="T725" s="60">
        <f t="shared" si="109"/>
        <v>0</v>
      </c>
      <c r="U725" s="61">
        <f t="shared" si="109"/>
        <v>28777.9</v>
      </c>
      <c r="V725" s="65">
        <f t="shared" si="108"/>
        <v>-4058.8999999999942</v>
      </c>
      <c r="W725" s="60">
        <f t="shared" si="108"/>
        <v>-4083.9000000000233</v>
      </c>
      <c r="X725" s="60">
        <f t="shared" si="108"/>
        <v>25</v>
      </c>
      <c r="Y725" s="60">
        <f t="shared" si="108"/>
        <v>0</v>
      </c>
      <c r="Z725" s="61">
        <f t="shared" si="108"/>
        <v>0</v>
      </c>
      <c r="AA725" s="65">
        <v>231417.5</v>
      </c>
      <c r="AB725" s="60">
        <v>175309.8</v>
      </c>
      <c r="AC725" s="60">
        <v>27329.8</v>
      </c>
      <c r="AD725" s="60">
        <v>0</v>
      </c>
      <c r="AE725" s="97">
        <v>28777.9</v>
      </c>
      <c r="AF725" s="65"/>
      <c r="AG725" s="60"/>
      <c r="AH725" s="60"/>
      <c r="AI725" s="60"/>
      <c r="AJ725" s="61"/>
      <c r="AK725" s="65">
        <f t="shared" si="102"/>
        <v>231417.5</v>
      </c>
      <c r="AL725" s="60">
        <f t="shared" si="102"/>
        <v>175309.8</v>
      </c>
      <c r="AM725" s="60">
        <f t="shared" si="102"/>
        <v>27329.8</v>
      </c>
      <c r="AN725" s="60">
        <f t="shared" si="102"/>
        <v>0</v>
      </c>
      <c r="AO725" s="61">
        <f t="shared" si="102"/>
        <v>28777.9</v>
      </c>
    </row>
    <row r="726" spans="1:41" ht="13.5" customHeight="1">
      <c r="A726" s="70" t="s">
        <v>296</v>
      </c>
      <c r="B726" s="71">
        <v>7</v>
      </c>
      <c r="C726" s="71">
        <v>2</v>
      </c>
      <c r="D726" s="71">
        <v>18</v>
      </c>
      <c r="E726" s="71" t="s">
        <v>23</v>
      </c>
      <c r="F726" s="71" t="s">
        <v>24</v>
      </c>
      <c r="G726" s="72">
        <v>235476.4</v>
      </c>
      <c r="H726" s="72">
        <v>179393.7</v>
      </c>
      <c r="I726" s="72">
        <v>27304.799999999999</v>
      </c>
      <c r="J726" s="72">
        <v>0</v>
      </c>
      <c r="K726" s="73">
        <v>28777.9</v>
      </c>
      <c r="L726" s="62"/>
      <c r="M726" s="63"/>
      <c r="N726" s="63"/>
      <c r="O726" s="63"/>
      <c r="P726" s="64"/>
      <c r="Q726" s="77">
        <f t="shared" si="109"/>
        <v>235476.4</v>
      </c>
      <c r="R726" s="72">
        <f t="shared" si="109"/>
        <v>179393.7</v>
      </c>
      <c r="S726" s="72">
        <f t="shared" si="109"/>
        <v>27304.799999999999</v>
      </c>
      <c r="T726" s="72">
        <f t="shared" si="109"/>
        <v>0</v>
      </c>
      <c r="U726" s="73">
        <f t="shared" si="109"/>
        <v>28777.9</v>
      </c>
      <c r="V726" s="77">
        <f t="shared" si="108"/>
        <v>-4058.8999999999942</v>
      </c>
      <c r="W726" s="72">
        <f t="shared" si="108"/>
        <v>-4083.9000000000233</v>
      </c>
      <c r="X726" s="72">
        <f t="shared" si="108"/>
        <v>25</v>
      </c>
      <c r="Y726" s="72">
        <f t="shared" si="108"/>
        <v>0</v>
      </c>
      <c r="Z726" s="73">
        <f t="shared" si="108"/>
        <v>0</v>
      </c>
      <c r="AA726" s="77">
        <v>231417.5</v>
      </c>
      <c r="AB726" s="72">
        <v>175309.8</v>
      </c>
      <c r="AC726" s="72">
        <v>27329.8</v>
      </c>
      <c r="AD726" s="72">
        <v>0</v>
      </c>
      <c r="AE726" s="102">
        <v>28777.9</v>
      </c>
      <c r="AF726" s="77"/>
      <c r="AG726" s="72"/>
      <c r="AH726" s="72"/>
      <c r="AI726" s="72"/>
      <c r="AJ726" s="73"/>
      <c r="AK726" s="77">
        <f t="shared" si="102"/>
        <v>231417.5</v>
      </c>
      <c r="AL726" s="72">
        <f t="shared" si="102"/>
        <v>175309.8</v>
      </c>
      <c r="AM726" s="72">
        <f t="shared" si="102"/>
        <v>27329.8</v>
      </c>
      <c r="AN726" s="72">
        <f t="shared" si="102"/>
        <v>0</v>
      </c>
      <c r="AO726" s="73">
        <f t="shared" si="102"/>
        <v>28777.9</v>
      </c>
    </row>
    <row r="727" spans="1:41" ht="38.25">
      <c r="A727" s="70" t="s">
        <v>297</v>
      </c>
      <c r="B727" s="71">
        <v>7</v>
      </c>
      <c r="C727" s="71">
        <v>2</v>
      </c>
      <c r="D727" s="71">
        <v>18</v>
      </c>
      <c r="E727" s="71">
        <v>2</v>
      </c>
      <c r="F727" s="71" t="s">
        <v>24</v>
      </c>
      <c r="G727" s="72">
        <v>85239</v>
      </c>
      <c r="H727" s="72">
        <v>65031.8</v>
      </c>
      <c r="I727" s="72">
        <v>5861.7</v>
      </c>
      <c r="J727" s="72">
        <v>0</v>
      </c>
      <c r="K727" s="73">
        <v>14345.5</v>
      </c>
      <c r="L727" s="62"/>
      <c r="M727" s="63"/>
      <c r="N727" s="63"/>
      <c r="O727" s="63"/>
      <c r="P727" s="64"/>
      <c r="Q727" s="77">
        <f t="shared" si="109"/>
        <v>85239</v>
      </c>
      <c r="R727" s="72">
        <f t="shared" si="109"/>
        <v>65031.8</v>
      </c>
      <c r="S727" s="72">
        <f t="shared" si="109"/>
        <v>5861.7</v>
      </c>
      <c r="T727" s="72">
        <f t="shared" si="109"/>
        <v>0</v>
      </c>
      <c r="U727" s="73">
        <f t="shared" si="109"/>
        <v>14345.5</v>
      </c>
      <c r="V727" s="77">
        <f t="shared" si="108"/>
        <v>1732.5</v>
      </c>
      <c r="W727" s="72">
        <f t="shared" si="108"/>
        <v>1707.5</v>
      </c>
      <c r="X727" s="72">
        <f t="shared" si="108"/>
        <v>25</v>
      </c>
      <c r="Y727" s="72">
        <f t="shared" si="108"/>
        <v>0</v>
      </c>
      <c r="Z727" s="73">
        <f t="shared" si="108"/>
        <v>0</v>
      </c>
      <c r="AA727" s="77">
        <v>86971.5</v>
      </c>
      <c r="AB727" s="72">
        <v>66739.3</v>
      </c>
      <c r="AC727" s="72">
        <v>5886.7</v>
      </c>
      <c r="AD727" s="72">
        <v>0</v>
      </c>
      <c r="AE727" s="102">
        <v>14345.5</v>
      </c>
      <c r="AF727" s="77"/>
      <c r="AG727" s="72"/>
      <c r="AH727" s="72"/>
      <c r="AI727" s="72"/>
      <c r="AJ727" s="73"/>
      <c r="AK727" s="77">
        <f t="shared" si="102"/>
        <v>86971.5</v>
      </c>
      <c r="AL727" s="72">
        <f t="shared" si="102"/>
        <v>66739.3</v>
      </c>
      <c r="AM727" s="72">
        <f t="shared" si="102"/>
        <v>5886.7</v>
      </c>
      <c r="AN727" s="72">
        <f t="shared" si="102"/>
        <v>0</v>
      </c>
      <c r="AO727" s="73">
        <f t="shared" si="102"/>
        <v>14345.5</v>
      </c>
    </row>
    <row r="728" spans="1:41" ht="51">
      <c r="A728" s="70" t="s">
        <v>298</v>
      </c>
      <c r="B728" s="71">
        <v>7</v>
      </c>
      <c r="C728" s="71">
        <v>2</v>
      </c>
      <c r="D728" s="71">
        <v>18</v>
      </c>
      <c r="E728" s="71">
        <v>3</v>
      </c>
      <c r="F728" s="71" t="s">
        <v>24</v>
      </c>
      <c r="G728" s="72">
        <v>4218.6000000000004</v>
      </c>
      <c r="H728" s="72">
        <v>3889.5</v>
      </c>
      <c r="I728" s="72">
        <v>100</v>
      </c>
      <c r="J728" s="72">
        <v>0</v>
      </c>
      <c r="K728" s="73">
        <v>229.1</v>
      </c>
      <c r="L728" s="62"/>
      <c r="M728" s="63"/>
      <c r="N728" s="63"/>
      <c r="O728" s="63"/>
      <c r="P728" s="64"/>
      <c r="Q728" s="77">
        <f t="shared" si="109"/>
        <v>4218.6000000000004</v>
      </c>
      <c r="R728" s="72">
        <f t="shared" si="109"/>
        <v>3889.5</v>
      </c>
      <c r="S728" s="72">
        <f t="shared" si="109"/>
        <v>100</v>
      </c>
      <c r="T728" s="72">
        <f t="shared" si="109"/>
        <v>0</v>
      </c>
      <c r="U728" s="73">
        <f t="shared" si="109"/>
        <v>229.1</v>
      </c>
      <c r="V728" s="77">
        <f t="shared" si="108"/>
        <v>1284.5999999999995</v>
      </c>
      <c r="W728" s="72">
        <f t="shared" si="108"/>
        <v>1284.6000000000004</v>
      </c>
      <c r="X728" s="72">
        <f t="shared" si="108"/>
        <v>0</v>
      </c>
      <c r="Y728" s="72">
        <f t="shared" si="108"/>
        <v>0</v>
      </c>
      <c r="Z728" s="73">
        <f t="shared" si="108"/>
        <v>0</v>
      </c>
      <c r="AA728" s="77">
        <v>5503.2</v>
      </c>
      <c r="AB728" s="72">
        <v>5174.1000000000004</v>
      </c>
      <c r="AC728" s="72">
        <v>100</v>
      </c>
      <c r="AD728" s="72">
        <v>0</v>
      </c>
      <c r="AE728" s="102">
        <v>229.1</v>
      </c>
      <c r="AF728" s="77"/>
      <c r="AG728" s="72"/>
      <c r="AH728" s="72"/>
      <c r="AI728" s="72"/>
      <c r="AJ728" s="73"/>
      <c r="AK728" s="77">
        <f t="shared" si="102"/>
        <v>5503.2</v>
      </c>
      <c r="AL728" s="72">
        <f t="shared" si="102"/>
        <v>5174.1000000000004</v>
      </c>
      <c r="AM728" s="72">
        <f t="shared" si="102"/>
        <v>100</v>
      </c>
      <c r="AN728" s="72">
        <f t="shared" si="102"/>
        <v>0</v>
      </c>
      <c r="AO728" s="73">
        <f t="shared" si="102"/>
        <v>229.1</v>
      </c>
    </row>
    <row r="729" spans="1:41" ht="25.5">
      <c r="A729" s="70" t="s">
        <v>299</v>
      </c>
      <c r="B729" s="71">
        <v>7</v>
      </c>
      <c r="C729" s="71">
        <v>2</v>
      </c>
      <c r="D729" s="71">
        <v>18</v>
      </c>
      <c r="E729" s="71">
        <v>4</v>
      </c>
      <c r="F729" s="71" t="s">
        <v>24</v>
      </c>
      <c r="G729" s="72">
        <v>35022.800000000003</v>
      </c>
      <c r="H729" s="72">
        <v>34812.800000000003</v>
      </c>
      <c r="I729" s="72">
        <v>210</v>
      </c>
      <c r="J729" s="72">
        <v>0</v>
      </c>
      <c r="K729" s="73">
        <v>0</v>
      </c>
      <c r="L729" s="62"/>
      <c r="M729" s="63"/>
      <c r="N729" s="63"/>
      <c r="O729" s="63"/>
      <c r="P729" s="64"/>
      <c r="Q729" s="77">
        <f t="shared" si="109"/>
        <v>35022.800000000003</v>
      </c>
      <c r="R729" s="72">
        <f t="shared" si="109"/>
        <v>34812.800000000003</v>
      </c>
      <c r="S729" s="72">
        <f t="shared" si="109"/>
        <v>210</v>
      </c>
      <c r="T729" s="72">
        <f t="shared" si="109"/>
        <v>0</v>
      </c>
      <c r="U729" s="73">
        <f t="shared" si="109"/>
        <v>0</v>
      </c>
      <c r="V729" s="77">
        <f t="shared" si="108"/>
        <v>-1032.8000000000029</v>
      </c>
      <c r="W729" s="72">
        <f t="shared" si="108"/>
        <v>-1032.8000000000029</v>
      </c>
      <c r="X729" s="72">
        <f t="shared" si="108"/>
        <v>0</v>
      </c>
      <c r="Y729" s="72">
        <f t="shared" si="108"/>
        <v>0</v>
      </c>
      <c r="Z729" s="73">
        <f t="shared" si="108"/>
        <v>0</v>
      </c>
      <c r="AA729" s="77">
        <v>33990</v>
      </c>
      <c r="AB729" s="72">
        <v>33780</v>
      </c>
      <c r="AC729" s="72">
        <v>210</v>
      </c>
      <c r="AD729" s="72">
        <v>0</v>
      </c>
      <c r="AE729" s="102">
        <v>0</v>
      </c>
      <c r="AF729" s="77"/>
      <c r="AG729" s="72"/>
      <c r="AH729" s="72"/>
      <c r="AI729" s="72"/>
      <c r="AJ729" s="73"/>
      <c r="AK729" s="77">
        <f t="shared" si="102"/>
        <v>33990</v>
      </c>
      <c r="AL729" s="72">
        <f t="shared" si="102"/>
        <v>33780</v>
      </c>
      <c r="AM729" s="72">
        <f t="shared" si="102"/>
        <v>210</v>
      </c>
      <c r="AN729" s="72">
        <f t="shared" si="102"/>
        <v>0</v>
      </c>
      <c r="AO729" s="73">
        <f t="shared" si="102"/>
        <v>0</v>
      </c>
    </row>
    <row r="730" spans="1:41" ht="25.5">
      <c r="A730" s="70" t="s">
        <v>300</v>
      </c>
      <c r="B730" s="71">
        <v>7</v>
      </c>
      <c r="C730" s="71">
        <v>2</v>
      </c>
      <c r="D730" s="71">
        <v>18</v>
      </c>
      <c r="E730" s="71">
        <v>5</v>
      </c>
      <c r="F730" s="71" t="s">
        <v>24</v>
      </c>
      <c r="G730" s="72">
        <v>88090.7</v>
      </c>
      <c r="H730" s="72">
        <v>59392.9</v>
      </c>
      <c r="I730" s="72">
        <v>20819.099999999999</v>
      </c>
      <c r="J730" s="72">
        <v>0</v>
      </c>
      <c r="K730" s="73">
        <v>7878.7</v>
      </c>
      <c r="L730" s="62"/>
      <c r="M730" s="63"/>
      <c r="N730" s="63"/>
      <c r="O730" s="63"/>
      <c r="P730" s="64"/>
      <c r="Q730" s="77">
        <f t="shared" si="109"/>
        <v>88090.7</v>
      </c>
      <c r="R730" s="72">
        <f t="shared" si="109"/>
        <v>59392.9</v>
      </c>
      <c r="S730" s="72">
        <f t="shared" si="109"/>
        <v>20819.099999999999</v>
      </c>
      <c r="T730" s="72">
        <f t="shared" si="109"/>
        <v>0</v>
      </c>
      <c r="U730" s="73">
        <f t="shared" si="109"/>
        <v>7878.7</v>
      </c>
      <c r="V730" s="77">
        <f t="shared" si="108"/>
        <v>-6119.5</v>
      </c>
      <c r="W730" s="72">
        <f t="shared" si="108"/>
        <v>-6119.5</v>
      </c>
      <c r="X730" s="72">
        <f t="shared" si="108"/>
        <v>0</v>
      </c>
      <c r="Y730" s="72">
        <f t="shared" si="108"/>
        <v>0</v>
      </c>
      <c r="Z730" s="73">
        <f t="shared" si="108"/>
        <v>0</v>
      </c>
      <c r="AA730" s="77">
        <v>81971.199999999997</v>
      </c>
      <c r="AB730" s="72">
        <v>53273.4</v>
      </c>
      <c r="AC730" s="72">
        <v>20819.099999999999</v>
      </c>
      <c r="AD730" s="72">
        <v>0</v>
      </c>
      <c r="AE730" s="102">
        <v>7878.7</v>
      </c>
      <c r="AF730" s="77"/>
      <c r="AG730" s="72"/>
      <c r="AH730" s="72"/>
      <c r="AI730" s="72"/>
      <c r="AJ730" s="73"/>
      <c r="AK730" s="77">
        <f t="shared" ref="AK730:AO786" si="110">AA730+AF730</f>
        <v>81971.199999999997</v>
      </c>
      <c r="AL730" s="72">
        <f t="shared" si="110"/>
        <v>53273.4</v>
      </c>
      <c r="AM730" s="72">
        <f t="shared" si="110"/>
        <v>20819.099999999999</v>
      </c>
      <c r="AN730" s="72">
        <f t="shared" si="110"/>
        <v>0</v>
      </c>
      <c r="AO730" s="73">
        <f t="shared" si="110"/>
        <v>7878.7</v>
      </c>
    </row>
    <row r="731" spans="1:41" ht="38.25">
      <c r="A731" s="70" t="s">
        <v>301</v>
      </c>
      <c r="B731" s="71">
        <v>7</v>
      </c>
      <c r="C731" s="71">
        <v>2</v>
      </c>
      <c r="D731" s="71">
        <v>18</v>
      </c>
      <c r="E731" s="71">
        <v>6</v>
      </c>
      <c r="F731" s="71" t="s">
        <v>24</v>
      </c>
      <c r="G731" s="72">
        <v>22905.3</v>
      </c>
      <c r="H731" s="72">
        <v>16266.7</v>
      </c>
      <c r="I731" s="72">
        <v>314</v>
      </c>
      <c r="J731" s="72">
        <v>0</v>
      </c>
      <c r="K731" s="73">
        <v>6324.6</v>
      </c>
      <c r="L731" s="62"/>
      <c r="M731" s="63"/>
      <c r="N731" s="63"/>
      <c r="O731" s="63"/>
      <c r="P731" s="64"/>
      <c r="Q731" s="77">
        <f t="shared" si="109"/>
        <v>22905.3</v>
      </c>
      <c r="R731" s="72">
        <f t="shared" si="109"/>
        <v>16266.7</v>
      </c>
      <c r="S731" s="72">
        <f t="shared" si="109"/>
        <v>314</v>
      </c>
      <c r="T731" s="72">
        <f t="shared" si="109"/>
        <v>0</v>
      </c>
      <c r="U731" s="73">
        <f t="shared" si="109"/>
        <v>6324.6</v>
      </c>
      <c r="V731" s="77">
        <f t="shared" si="108"/>
        <v>76.299999999999272</v>
      </c>
      <c r="W731" s="72">
        <f t="shared" si="108"/>
        <v>76.299999999999272</v>
      </c>
      <c r="X731" s="72">
        <f t="shared" si="108"/>
        <v>0</v>
      </c>
      <c r="Y731" s="72">
        <f t="shared" si="108"/>
        <v>0</v>
      </c>
      <c r="Z731" s="73">
        <f t="shared" si="108"/>
        <v>0</v>
      </c>
      <c r="AA731" s="77">
        <v>22981.599999999999</v>
      </c>
      <c r="AB731" s="72">
        <v>16343</v>
      </c>
      <c r="AC731" s="72">
        <v>314</v>
      </c>
      <c r="AD731" s="72">
        <v>0</v>
      </c>
      <c r="AE731" s="102">
        <v>6324.6</v>
      </c>
      <c r="AF731" s="77"/>
      <c r="AG731" s="72"/>
      <c r="AH731" s="72"/>
      <c r="AI731" s="72"/>
      <c r="AJ731" s="73"/>
      <c r="AK731" s="77">
        <f t="shared" si="110"/>
        <v>22981.599999999999</v>
      </c>
      <c r="AL731" s="72">
        <f t="shared" si="110"/>
        <v>16343</v>
      </c>
      <c r="AM731" s="72">
        <f t="shared" si="110"/>
        <v>314</v>
      </c>
      <c r="AN731" s="72">
        <f t="shared" si="110"/>
        <v>0</v>
      </c>
      <c r="AO731" s="73">
        <f t="shared" si="110"/>
        <v>6324.6</v>
      </c>
    </row>
    <row r="732" spans="1:41" s="57" customFormat="1" ht="12.75" customHeight="1">
      <c r="A732" s="58" t="s">
        <v>302</v>
      </c>
      <c r="B732" s="59">
        <v>7</v>
      </c>
      <c r="C732" s="59">
        <v>3</v>
      </c>
      <c r="D732" s="59" t="s">
        <v>24</v>
      </c>
      <c r="E732" s="59" t="s">
        <v>23</v>
      </c>
      <c r="F732" s="59" t="s">
        <v>24</v>
      </c>
      <c r="G732" s="60">
        <v>2763.7</v>
      </c>
      <c r="H732" s="60">
        <v>2763.7</v>
      </c>
      <c r="I732" s="60">
        <v>0</v>
      </c>
      <c r="J732" s="60">
        <v>0</v>
      </c>
      <c r="K732" s="61">
        <v>0</v>
      </c>
      <c r="L732" s="49"/>
      <c r="M732" s="50"/>
      <c r="N732" s="50"/>
      <c r="O732" s="50"/>
      <c r="P732" s="51"/>
      <c r="Q732" s="65">
        <f t="shared" si="109"/>
        <v>2763.7</v>
      </c>
      <c r="R732" s="60">
        <f t="shared" si="109"/>
        <v>2763.7</v>
      </c>
      <c r="S732" s="60">
        <f t="shared" si="109"/>
        <v>0</v>
      </c>
      <c r="T732" s="60">
        <f t="shared" si="109"/>
        <v>0</v>
      </c>
      <c r="U732" s="61">
        <f t="shared" si="109"/>
        <v>0</v>
      </c>
      <c r="V732" s="65">
        <f t="shared" si="108"/>
        <v>0</v>
      </c>
      <c r="W732" s="60">
        <f t="shared" si="108"/>
        <v>0</v>
      </c>
      <c r="X732" s="60">
        <f t="shared" si="108"/>
        <v>0</v>
      </c>
      <c r="Y732" s="60">
        <f t="shared" si="108"/>
        <v>0</v>
      </c>
      <c r="Z732" s="61">
        <f t="shared" si="108"/>
        <v>0</v>
      </c>
      <c r="AA732" s="65">
        <v>2763.7</v>
      </c>
      <c r="AB732" s="60">
        <v>2763.7</v>
      </c>
      <c r="AC732" s="60">
        <v>0</v>
      </c>
      <c r="AD732" s="60">
        <v>0</v>
      </c>
      <c r="AE732" s="97">
        <v>0</v>
      </c>
      <c r="AF732" s="65"/>
      <c r="AG732" s="60"/>
      <c r="AH732" s="60"/>
      <c r="AI732" s="60"/>
      <c r="AJ732" s="61"/>
      <c r="AK732" s="65">
        <f t="shared" si="110"/>
        <v>2763.7</v>
      </c>
      <c r="AL732" s="60">
        <f t="shared" si="110"/>
        <v>2763.7</v>
      </c>
      <c r="AM732" s="60">
        <f t="shared" si="110"/>
        <v>0</v>
      </c>
      <c r="AN732" s="60">
        <f t="shared" si="110"/>
        <v>0</v>
      </c>
      <c r="AO732" s="61">
        <f t="shared" si="110"/>
        <v>0</v>
      </c>
    </row>
    <row r="733" spans="1:41">
      <c r="A733" s="70" t="s">
        <v>303</v>
      </c>
      <c r="B733" s="71">
        <v>7</v>
      </c>
      <c r="C733" s="71">
        <v>3</v>
      </c>
      <c r="D733" s="71">
        <v>19</v>
      </c>
      <c r="E733" s="71" t="s">
        <v>23</v>
      </c>
      <c r="F733" s="71" t="s">
        <v>24</v>
      </c>
      <c r="G733" s="72">
        <v>2763.7</v>
      </c>
      <c r="H733" s="72">
        <v>2763.7</v>
      </c>
      <c r="I733" s="72">
        <v>0</v>
      </c>
      <c r="J733" s="72">
        <v>0</v>
      </c>
      <c r="K733" s="73">
        <v>0</v>
      </c>
      <c r="L733" s="62"/>
      <c r="M733" s="63"/>
      <c r="N733" s="63"/>
      <c r="O733" s="63"/>
      <c r="P733" s="64"/>
      <c r="Q733" s="77">
        <f t="shared" si="109"/>
        <v>2763.7</v>
      </c>
      <c r="R733" s="72">
        <f t="shared" si="109"/>
        <v>2763.7</v>
      </c>
      <c r="S733" s="72">
        <f t="shared" si="109"/>
        <v>0</v>
      </c>
      <c r="T733" s="72">
        <f t="shared" si="109"/>
        <v>0</v>
      </c>
      <c r="U733" s="73">
        <f t="shared" si="109"/>
        <v>0</v>
      </c>
      <c r="V733" s="77">
        <f t="shared" si="108"/>
        <v>0</v>
      </c>
      <c r="W733" s="72">
        <f t="shared" si="108"/>
        <v>0</v>
      </c>
      <c r="X733" s="72">
        <f t="shared" si="108"/>
        <v>0</v>
      </c>
      <c r="Y733" s="72">
        <f t="shared" si="108"/>
        <v>0</v>
      </c>
      <c r="Z733" s="73">
        <f t="shared" si="108"/>
        <v>0</v>
      </c>
      <c r="AA733" s="77">
        <v>2763.7</v>
      </c>
      <c r="AB733" s="72">
        <v>2763.7</v>
      </c>
      <c r="AC733" s="72">
        <v>0</v>
      </c>
      <c r="AD733" s="72">
        <v>0</v>
      </c>
      <c r="AE733" s="102">
        <v>0</v>
      </c>
      <c r="AF733" s="77"/>
      <c r="AG733" s="72"/>
      <c r="AH733" s="72"/>
      <c r="AI733" s="72"/>
      <c r="AJ733" s="73"/>
      <c r="AK733" s="77">
        <f t="shared" si="110"/>
        <v>2763.7</v>
      </c>
      <c r="AL733" s="72">
        <f t="shared" si="110"/>
        <v>2763.7</v>
      </c>
      <c r="AM733" s="72">
        <f t="shared" si="110"/>
        <v>0</v>
      </c>
      <c r="AN733" s="72">
        <f t="shared" si="110"/>
        <v>0</v>
      </c>
      <c r="AO733" s="73">
        <f t="shared" si="110"/>
        <v>0</v>
      </c>
    </row>
    <row r="734" spans="1:41">
      <c r="A734" s="70" t="s">
        <v>304</v>
      </c>
      <c r="B734" s="71">
        <v>7</v>
      </c>
      <c r="C734" s="71">
        <v>3</v>
      </c>
      <c r="D734" s="71">
        <v>19</v>
      </c>
      <c r="E734" s="71">
        <v>8</v>
      </c>
      <c r="F734" s="71" t="s">
        <v>24</v>
      </c>
      <c r="G734" s="72">
        <v>2763.7</v>
      </c>
      <c r="H734" s="72">
        <v>2763.7</v>
      </c>
      <c r="I734" s="72">
        <v>0</v>
      </c>
      <c r="J734" s="72">
        <v>0</v>
      </c>
      <c r="K734" s="73">
        <v>0</v>
      </c>
      <c r="L734" s="62"/>
      <c r="M734" s="63"/>
      <c r="N734" s="63"/>
      <c r="O734" s="63"/>
      <c r="P734" s="64"/>
      <c r="Q734" s="77">
        <f t="shared" si="109"/>
        <v>2763.7</v>
      </c>
      <c r="R734" s="72">
        <f t="shared" si="109"/>
        <v>2763.7</v>
      </c>
      <c r="S734" s="72">
        <f t="shared" si="109"/>
        <v>0</v>
      </c>
      <c r="T734" s="72">
        <f t="shared" si="109"/>
        <v>0</v>
      </c>
      <c r="U734" s="73">
        <f t="shared" si="109"/>
        <v>0</v>
      </c>
      <c r="V734" s="77">
        <f t="shared" si="108"/>
        <v>0</v>
      </c>
      <c r="W734" s="72">
        <f t="shared" si="108"/>
        <v>0</v>
      </c>
      <c r="X734" s="72">
        <f t="shared" si="108"/>
        <v>0</v>
      </c>
      <c r="Y734" s="72">
        <f t="shared" si="108"/>
        <v>0</v>
      </c>
      <c r="Z734" s="73">
        <f t="shared" si="108"/>
        <v>0</v>
      </c>
      <c r="AA734" s="77">
        <v>2763.7</v>
      </c>
      <c r="AB734" s="72">
        <v>2763.7</v>
      </c>
      <c r="AC734" s="72">
        <v>0</v>
      </c>
      <c r="AD734" s="72">
        <v>0</v>
      </c>
      <c r="AE734" s="102">
        <v>0</v>
      </c>
      <c r="AF734" s="77"/>
      <c r="AG734" s="72"/>
      <c r="AH734" s="72"/>
      <c r="AI734" s="72"/>
      <c r="AJ734" s="73"/>
      <c r="AK734" s="77">
        <f t="shared" si="110"/>
        <v>2763.7</v>
      </c>
      <c r="AL734" s="72">
        <f t="shared" si="110"/>
        <v>2763.7</v>
      </c>
      <c r="AM734" s="72">
        <f t="shared" si="110"/>
        <v>0</v>
      </c>
      <c r="AN734" s="72">
        <f t="shared" si="110"/>
        <v>0</v>
      </c>
      <c r="AO734" s="73">
        <f t="shared" si="110"/>
        <v>0</v>
      </c>
    </row>
    <row r="735" spans="1:41" s="57" customFormat="1" ht="25.5">
      <c r="A735" s="58" t="s">
        <v>305</v>
      </c>
      <c r="B735" s="59">
        <v>7</v>
      </c>
      <c r="C735" s="59">
        <v>4</v>
      </c>
      <c r="D735" s="59" t="s">
        <v>24</v>
      </c>
      <c r="E735" s="59" t="s">
        <v>23</v>
      </c>
      <c r="F735" s="59" t="s">
        <v>24</v>
      </c>
      <c r="G735" s="60">
        <v>48120.2</v>
      </c>
      <c r="H735" s="60">
        <v>42393.599999999999</v>
      </c>
      <c r="I735" s="60">
        <v>2400.4</v>
      </c>
      <c r="J735" s="60">
        <v>0</v>
      </c>
      <c r="K735" s="61">
        <v>3326.2</v>
      </c>
      <c r="L735" s="49"/>
      <c r="M735" s="50"/>
      <c r="N735" s="50"/>
      <c r="O735" s="50"/>
      <c r="P735" s="51"/>
      <c r="Q735" s="65">
        <f t="shared" si="109"/>
        <v>48120.2</v>
      </c>
      <c r="R735" s="60">
        <f t="shared" si="109"/>
        <v>42393.599999999999</v>
      </c>
      <c r="S735" s="60">
        <f t="shared" si="109"/>
        <v>2400.4</v>
      </c>
      <c r="T735" s="60">
        <f t="shared" si="109"/>
        <v>0</v>
      </c>
      <c r="U735" s="61">
        <f t="shared" si="109"/>
        <v>3326.2</v>
      </c>
      <c r="V735" s="65">
        <f t="shared" si="108"/>
        <v>5917</v>
      </c>
      <c r="W735" s="60">
        <f t="shared" si="108"/>
        <v>5917</v>
      </c>
      <c r="X735" s="60">
        <f t="shared" si="108"/>
        <v>0</v>
      </c>
      <c r="Y735" s="60">
        <f t="shared" si="108"/>
        <v>0</v>
      </c>
      <c r="Z735" s="61">
        <f t="shared" si="108"/>
        <v>0</v>
      </c>
      <c r="AA735" s="65">
        <v>54037.2</v>
      </c>
      <c r="AB735" s="60">
        <v>48310.6</v>
      </c>
      <c r="AC735" s="60">
        <v>2400.4</v>
      </c>
      <c r="AD735" s="60">
        <v>0</v>
      </c>
      <c r="AE735" s="97">
        <v>3326.2</v>
      </c>
      <c r="AF735" s="65"/>
      <c r="AG735" s="60"/>
      <c r="AH735" s="60"/>
      <c r="AI735" s="60"/>
      <c r="AJ735" s="61"/>
      <c r="AK735" s="65">
        <f t="shared" si="110"/>
        <v>54037.2</v>
      </c>
      <c r="AL735" s="60">
        <f t="shared" si="110"/>
        <v>48310.6</v>
      </c>
      <c r="AM735" s="60">
        <f t="shared" si="110"/>
        <v>2400.4</v>
      </c>
      <c r="AN735" s="60">
        <f t="shared" si="110"/>
        <v>0</v>
      </c>
      <c r="AO735" s="61">
        <f t="shared" si="110"/>
        <v>3326.2</v>
      </c>
    </row>
    <row r="736" spans="1:41" ht="13.5" customHeight="1">
      <c r="A736" s="70" t="s">
        <v>303</v>
      </c>
      <c r="B736" s="71">
        <v>7</v>
      </c>
      <c r="C736" s="71">
        <v>4</v>
      </c>
      <c r="D736" s="71">
        <v>19</v>
      </c>
      <c r="E736" s="71" t="s">
        <v>23</v>
      </c>
      <c r="F736" s="71" t="s">
        <v>24</v>
      </c>
      <c r="G736" s="72">
        <v>48120.2</v>
      </c>
      <c r="H736" s="72">
        <v>42393.599999999999</v>
      </c>
      <c r="I736" s="72">
        <v>2400.4</v>
      </c>
      <c r="J736" s="72">
        <v>0</v>
      </c>
      <c r="K736" s="73">
        <v>3326.2</v>
      </c>
      <c r="L736" s="62"/>
      <c r="M736" s="63"/>
      <c r="N736" s="63"/>
      <c r="O736" s="63"/>
      <c r="P736" s="64"/>
      <c r="Q736" s="77">
        <f t="shared" si="109"/>
        <v>48120.2</v>
      </c>
      <c r="R736" s="72">
        <f t="shared" si="109"/>
        <v>42393.599999999999</v>
      </c>
      <c r="S736" s="72">
        <f t="shared" si="109"/>
        <v>2400.4</v>
      </c>
      <c r="T736" s="72">
        <f t="shared" si="109"/>
        <v>0</v>
      </c>
      <c r="U736" s="73">
        <f t="shared" si="109"/>
        <v>3326.2</v>
      </c>
      <c r="V736" s="77">
        <f t="shared" si="108"/>
        <v>5917</v>
      </c>
      <c r="W736" s="72">
        <f t="shared" si="108"/>
        <v>5917</v>
      </c>
      <c r="X736" s="72">
        <f t="shared" si="108"/>
        <v>0</v>
      </c>
      <c r="Y736" s="72">
        <f t="shared" si="108"/>
        <v>0</v>
      </c>
      <c r="Z736" s="73">
        <f t="shared" si="108"/>
        <v>0</v>
      </c>
      <c r="AA736" s="77">
        <v>54037.2</v>
      </c>
      <c r="AB736" s="72">
        <v>48310.6</v>
      </c>
      <c r="AC736" s="72">
        <v>2400.4</v>
      </c>
      <c r="AD736" s="72">
        <v>0</v>
      </c>
      <c r="AE736" s="102">
        <v>3326.2</v>
      </c>
      <c r="AF736" s="77"/>
      <c r="AG736" s="72"/>
      <c r="AH736" s="72"/>
      <c r="AI736" s="72"/>
      <c r="AJ736" s="73"/>
      <c r="AK736" s="77">
        <f t="shared" si="110"/>
        <v>54037.2</v>
      </c>
      <c r="AL736" s="72">
        <f t="shared" si="110"/>
        <v>48310.6</v>
      </c>
      <c r="AM736" s="72">
        <f t="shared" si="110"/>
        <v>2400.4</v>
      </c>
      <c r="AN736" s="72">
        <f t="shared" si="110"/>
        <v>0</v>
      </c>
      <c r="AO736" s="73">
        <f t="shared" si="110"/>
        <v>3326.2</v>
      </c>
    </row>
    <row r="737" spans="1:41" ht="13.5" customHeight="1">
      <c r="A737" s="70" t="s">
        <v>306</v>
      </c>
      <c r="B737" s="71">
        <v>7</v>
      </c>
      <c r="C737" s="71">
        <v>4</v>
      </c>
      <c r="D737" s="71">
        <v>19</v>
      </c>
      <c r="E737" s="71">
        <v>7</v>
      </c>
      <c r="F737" s="71" t="s">
        <v>24</v>
      </c>
      <c r="G737" s="72">
        <v>48120.2</v>
      </c>
      <c r="H737" s="72">
        <v>42393.599999999999</v>
      </c>
      <c r="I737" s="72">
        <v>2400.4</v>
      </c>
      <c r="J737" s="72">
        <v>0</v>
      </c>
      <c r="K737" s="73">
        <v>3326.2</v>
      </c>
      <c r="L737" s="62"/>
      <c r="M737" s="63"/>
      <c r="N737" s="63"/>
      <c r="O737" s="63"/>
      <c r="P737" s="64"/>
      <c r="Q737" s="77">
        <f t="shared" si="109"/>
        <v>48120.2</v>
      </c>
      <c r="R737" s="72">
        <f t="shared" si="109"/>
        <v>42393.599999999999</v>
      </c>
      <c r="S737" s="72">
        <f t="shared" si="109"/>
        <v>2400.4</v>
      </c>
      <c r="T737" s="72">
        <f t="shared" si="109"/>
        <v>0</v>
      </c>
      <c r="U737" s="73">
        <f t="shared" si="109"/>
        <v>3326.2</v>
      </c>
      <c r="V737" s="77">
        <f t="shared" si="108"/>
        <v>5917</v>
      </c>
      <c r="W737" s="72">
        <f t="shared" si="108"/>
        <v>5917</v>
      </c>
      <c r="X737" s="72">
        <f t="shared" si="108"/>
        <v>0</v>
      </c>
      <c r="Y737" s="72">
        <f t="shared" si="108"/>
        <v>0</v>
      </c>
      <c r="Z737" s="73">
        <f t="shared" si="108"/>
        <v>0</v>
      </c>
      <c r="AA737" s="77">
        <v>54037.2</v>
      </c>
      <c r="AB737" s="72">
        <v>48310.6</v>
      </c>
      <c r="AC737" s="72">
        <v>2400.4</v>
      </c>
      <c r="AD737" s="72">
        <v>0</v>
      </c>
      <c r="AE737" s="102">
        <v>3326.2</v>
      </c>
      <c r="AF737" s="77"/>
      <c r="AG737" s="72"/>
      <c r="AH737" s="72"/>
      <c r="AI737" s="72"/>
      <c r="AJ737" s="73"/>
      <c r="AK737" s="77">
        <f t="shared" si="110"/>
        <v>54037.2</v>
      </c>
      <c r="AL737" s="72">
        <f t="shared" si="110"/>
        <v>48310.6</v>
      </c>
      <c r="AM737" s="72">
        <f t="shared" si="110"/>
        <v>2400.4</v>
      </c>
      <c r="AN737" s="72">
        <f t="shared" si="110"/>
        <v>0</v>
      </c>
      <c r="AO737" s="73">
        <f t="shared" si="110"/>
        <v>3326.2</v>
      </c>
    </row>
    <row r="738" spans="1:41" s="57" customFormat="1" ht="12.75" customHeight="1">
      <c r="A738" s="58" t="s">
        <v>83</v>
      </c>
      <c r="B738" s="59">
        <v>7</v>
      </c>
      <c r="C738" s="59">
        <v>10</v>
      </c>
      <c r="D738" s="59" t="s">
        <v>24</v>
      </c>
      <c r="E738" s="59" t="s">
        <v>23</v>
      </c>
      <c r="F738" s="59" t="s">
        <v>24</v>
      </c>
      <c r="G738" s="60">
        <v>16789.099999999999</v>
      </c>
      <c r="H738" s="60">
        <v>8270.4</v>
      </c>
      <c r="I738" s="60">
        <v>2485.1</v>
      </c>
      <c r="J738" s="60">
        <v>0</v>
      </c>
      <c r="K738" s="61">
        <v>6033.6</v>
      </c>
      <c r="L738" s="49"/>
      <c r="M738" s="50"/>
      <c r="N738" s="50"/>
      <c r="O738" s="50"/>
      <c r="P738" s="51"/>
      <c r="Q738" s="65">
        <f t="shared" si="109"/>
        <v>16789.099999999999</v>
      </c>
      <c r="R738" s="60">
        <f t="shared" si="109"/>
        <v>8270.4</v>
      </c>
      <c r="S738" s="60">
        <f t="shared" si="109"/>
        <v>2485.1</v>
      </c>
      <c r="T738" s="60">
        <f t="shared" si="109"/>
        <v>0</v>
      </c>
      <c r="U738" s="61">
        <f t="shared" si="109"/>
        <v>6033.6</v>
      </c>
      <c r="V738" s="65">
        <f t="shared" si="108"/>
        <v>0</v>
      </c>
      <c r="W738" s="60">
        <f t="shared" si="108"/>
        <v>0</v>
      </c>
      <c r="X738" s="60">
        <f t="shared" si="108"/>
        <v>0</v>
      </c>
      <c r="Y738" s="60">
        <f t="shared" si="108"/>
        <v>0</v>
      </c>
      <c r="Z738" s="61">
        <f t="shared" si="108"/>
        <v>0</v>
      </c>
      <c r="AA738" s="65">
        <v>16789.099999999999</v>
      </c>
      <c r="AB738" s="60">
        <v>8270.4</v>
      </c>
      <c r="AC738" s="60">
        <v>2485.1</v>
      </c>
      <c r="AD738" s="60">
        <v>0</v>
      </c>
      <c r="AE738" s="97">
        <v>6033.6</v>
      </c>
      <c r="AF738" s="65"/>
      <c r="AG738" s="60"/>
      <c r="AH738" s="60"/>
      <c r="AI738" s="60"/>
      <c r="AJ738" s="61"/>
      <c r="AK738" s="65">
        <f t="shared" si="110"/>
        <v>16789.099999999999</v>
      </c>
      <c r="AL738" s="60">
        <f t="shared" si="110"/>
        <v>8270.4</v>
      </c>
      <c r="AM738" s="60">
        <f t="shared" si="110"/>
        <v>2485.1</v>
      </c>
      <c r="AN738" s="60">
        <f t="shared" si="110"/>
        <v>0</v>
      </c>
      <c r="AO738" s="61">
        <f t="shared" si="110"/>
        <v>6033.6</v>
      </c>
    </row>
    <row r="739" spans="1:41" ht="12.75" customHeight="1">
      <c r="A739" s="70" t="s">
        <v>303</v>
      </c>
      <c r="B739" s="71">
        <v>7</v>
      </c>
      <c r="C739" s="71">
        <v>10</v>
      </c>
      <c r="D739" s="71">
        <v>19</v>
      </c>
      <c r="E739" s="71" t="s">
        <v>23</v>
      </c>
      <c r="F739" s="71" t="s">
        <v>24</v>
      </c>
      <c r="G739" s="72">
        <v>16789.099999999999</v>
      </c>
      <c r="H739" s="72">
        <v>8270.4</v>
      </c>
      <c r="I739" s="72">
        <v>2485.1</v>
      </c>
      <c r="J739" s="72">
        <v>0</v>
      </c>
      <c r="K739" s="73">
        <v>6033.6</v>
      </c>
      <c r="L739" s="62"/>
      <c r="M739" s="63"/>
      <c r="N739" s="63"/>
      <c r="O739" s="63"/>
      <c r="P739" s="64"/>
      <c r="Q739" s="77">
        <f t="shared" si="109"/>
        <v>16789.099999999999</v>
      </c>
      <c r="R739" s="72">
        <f t="shared" si="109"/>
        <v>8270.4</v>
      </c>
      <c r="S739" s="72">
        <f t="shared" si="109"/>
        <v>2485.1</v>
      </c>
      <c r="T739" s="72">
        <f t="shared" si="109"/>
        <v>0</v>
      </c>
      <c r="U739" s="73">
        <f t="shared" si="109"/>
        <v>6033.6</v>
      </c>
      <c r="V739" s="77">
        <f t="shared" si="108"/>
        <v>0</v>
      </c>
      <c r="W739" s="72">
        <f t="shared" si="108"/>
        <v>0</v>
      </c>
      <c r="X739" s="72">
        <f t="shared" si="108"/>
        <v>0</v>
      </c>
      <c r="Y739" s="72">
        <f t="shared" si="108"/>
        <v>0</v>
      </c>
      <c r="Z739" s="73">
        <f t="shared" si="108"/>
        <v>0</v>
      </c>
      <c r="AA739" s="77">
        <v>16789.099999999999</v>
      </c>
      <c r="AB739" s="72">
        <v>8270.4</v>
      </c>
      <c r="AC739" s="72">
        <v>2485.1</v>
      </c>
      <c r="AD739" s="72">
        <v>0</v>
      </c>
      <c r="AE739" s="102">
        <v>6033.6</v>
      </c>
      <c r="AF739" s="77"/>
      <c r="AG739" s="72"/>
      <c r="AH739" s="72"/>
      <c r="AI739" s="72"/>
      <c r="AJ739" s="73"/>
      <c r="AK739" s="77">
        <f t="shared" si="110"/>
        <v>16789.099999999999</v>
      </c>
      <c r="AL739" s="72">
        <f t="shared" si="110"/>
        <v>8270.4</v>
      </c>
      <c r="AM739" s="72">
        <f t="shared" si="110"/>
        <v>2485.1</v>
      </c>
      <c r="AN739" s="72">
        <f t="shared" si="110"/>
        <v>0</v>
      </c>
      <c r="AO739" s="73">
        <f t="shared" si="110"/>
        <v>6033.6</v>
      </c>
    </row>
    <row r="740" spans="1:41" ht="25.5">
      <c r="A740" s="70" t="s">
        <v>307</v>
      </c>
      <c r="B740" s="71">
        <v>7</v>
      </c>
      <c r="C740" s="71">
        <v>10</v>
      </c>
      <c r="D740" s="71">
        <v>19</v>
      </c>
      <c r="E740" s="71">
        <v>1</v>
      </c>
      <c r="F740" s="71" t="s">
        <v>24</v>
      </c>
      <c r="G740" s="72">
        <v>16789.099999999999</v>
      </c>
      <c r="H740" s="72">
        <v>8270.4</v>
      </c>
      <c r="I740" s="72">
        <v>2485.1</v>
      </c>
      <c r="J740" s="72">
        <v>0</v>
      </c>
      <c r="K740" s="73">
        <v>6033.6</v>
      </c>
      <c r="L740" s="62"/>
      <c r="M740" s="63"/>
      <c r="N740" s="63"/>
      <c r="O740" s="63"/>
      <c r="P740" s="64"/>
      <c r="Q740" s="77">
        <f t="shared" si="109"/>
        <v>16789.099999999999</v>
      </c>
      <c r="R740" s="72">
        <f t="shared" si="109"/>
        <v>8270.4</v>
      </c>
      <c r="S740" s="72">
        <f t="shared" si="109"/>
        <v>2485.1</v>
      </c>
      <c r="T740" s="72">
        <f t="shared" si="109"/>
        <v>0</v>
      </c>
      <c r="U740" s="73">
        <f t="shared" si="109"/>
        <v>6033.6</v>
      </c>
      <c r="V740" s="77">
        <f t="shared" si="108"/>
        <v>0</v>
      </c>
      <c r="W740" s="72">
        <f t="shared" si="108"/>
        <v>0</v>
      </c>
      <c r="X740" s="72">
        <f t="shared" si="108"/>
        <v>0</v>
      </c>
      <c r="Y740" s="72">
        <f t="shared" si="108"/>
        <v>0</v>
      </c>
      <c r="Z740" s="73">
        <f t="shared" si="108"/>
        <v>0</v>
      </c>
      <c r="AA740" s="77">
        <v>16789.099999999999</v>
      </c>
      <c r="AB740" s="72">
        <v>8270.4</v>
      </c>
      <c r="AC740" s="72">
        <v>2485.1</v>
      </c>
      <c r="AD740" s="72">
        <v>0</v>
      </c>
      <c r="AE740" s="102">
        <v>6033.6</v>
      </c>
      <c r="AF740" s="77"/>
      <c r="AG740" s="72"/>
      <c r="AH740" s="72"/>
      <c r="AI740" s="72"/>
      <c r="AJ740" s="73"/>
      <c r="AK740" s="77">
        <f t="shared" si="110"/>
        <v>16789.099999999999</v>
      </c>
      <c r="AL740" s="72">
        <f t="shared" si="110"/>
        <v>8270.4</v>
      </c>
      <c r="AM740" s="72">
        <f t="shared" si="110"/>
        <v>2485.1</v>
      </c>
      <c r="AN740" s="72">
        <f t="shared" si="110"/>
        <v>0</v>
      </c>
      <c r="AO740" s="73">
        <f t="shared" si="110"/>
        <v>6033.6</v>
      </c>
    </row>
    <row r="741" spans="1:41">
      <c r="A741" s="93" t="s">
        <v>308</v>
      </c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  <c r="AJ741" s="95"/>
      <c r="AK741" s="95"/>
      <c r="AL741" s="95"/>
      <c r="AM741" s="95"/>
      <c r="AN741" s="95"/>
      <c r="AO741" s="96"/>
    </row>
    <row r="742" spans="1:41" s="57" customFormat="1" ht="13.5" customHeight="1">
      <c r="A742" s="58" t="s">
        <v>22</v>
      </c>
      <c r="B742" s="59" t="s">
        <v>23</v>
      </c>
      <c r="C742" s="59" t="s">
        <v>23</v>
      </c>
      <c r="D742" s="59" t="s">
        <v>24</v>
      </c>
      <c r="E742" s="59" t="s">
        <v>23</v>
      </c>
      <c r="F742" s="59" t="s">
        <v>24</v>
      </c>
      <c r="G742" s="60">
        <v>4044.2</v>
      </c>
      <c r="H742" s="60">
        <v>4044.2</v>
      </c>
      <c r="I742" s="60">
        <v>0</v>
      </c>
      <c r="J742" s="60">
        <v>0</v>
      </c>
      <c r="K742" s="255">
        <v>0</v>
      </c>
      <c r="L742" s="49"/>
      <c r="M742" s="50"/>
      <c r="N742" s="50"/>
      <c r="O742" s="50"/>
      <c r="P742" s="51"/>
      <c r="Q742" s="65">
        <f t="shared" si="109"/>
        <v>4044.2</v>
      </c>
      <c r="R742" s="60">
        <f t="shared" si="109"/>
        <v>4044.2</v>
      </c>
      <c r="S742" s="60">
        <f t="shared" si="109"/>
        <v>0</v>
      </c>
      <c r="T742" s="60">
        <f t="shared" si="109"/>
        <v>0</v>
      </c>
      <c r="U742" s="255">
        <f t="shared" si="109"/>
        <v>0</v>
      </c>
      <c r="V742" s="65">
        <f>AA742-Q742</f>
        <v>0</v>
      </c>
      <c r="W742" s="60">
        <f t="shared" ref="W742:Z749" si="111">AB742-R742</f>
        <v>0</v>
      </c>
      <c r="X742" s="60">
        <f t="shared" si="111"/>
        <v>0</v>
      </c>
      <c r="Y742" s="60">
        <f t="shared" si="111"/>
        <v>0</v>
      </c>
      <c r="Z742" s="255">
        <f t="shared" si="111"/>
        <v>0</v>
      </c>
      <c r="AA742" s="65">
        <v>4044.2</v>
      </c>
      <c r="AB742" s="60">
        <v>4044.2</v>
      </c>
      <c r="AC742" s="60">
        <v>0</v>
      </c>
      <c r="AD742" s="60">
        <v>0</v>
      </c>
      <c r="AE742" s="256">
        <v>0</v>
      </c>
      <c r="AF742" s="111"/>
      <c r="AG742" s="112"/>
      <c r="AH742" s="112"/>
      <c r="AI742" s="112"/>
      <c r="AJ742" s="255"/>
      <c r="AK742" s="65">
        <f t="shared" si="110"/>
        <v>4044.2</v>
      </c>
      <c r="AL742" s="60">
        <f t="shared" si="110"/>
        <v>4044.2</v>
      </c>
      <c r="AM742" s="60">
        <f t="shared" si="110"/>
        <v>0</v>
      </c>
      <c r="AN742" s="60">
        <f t="shared" si="110"/>
        <v>0</v>
      </c>
      <c r="AO742" s="255">
        <f t="shared" si="110"/>
        <v>0</v>
      </c>
    </row>
    <row r="743" spans="1:41" s="57" customFormat="1" ht="13.5" customHeight="1">
      <c r="A743" s="58" t="s">
        <v>25</v>
      </c>
      <c r="B743" s="59">
        <v>1</v>
      </c>
      <c r="C743" s="59" t="s">
        <v>23</v>
      </c>
      <c r="D743" s="59" t="s">
        <v>24</v>
      </c>
      <c r="E743" s="59" t="s">
        <v>23</v>
      </c>
      <c r="F743" s="59" t="s">
        <v>24</v>
      </c>
      <c r="G743" s="60">
        <v>4044.2</v>
      </c>
      <c r="H743" s="60">
        <v>4044.2</v>
      </c>
      <c r="I743" s="60">
        <v>0</v>
      </c>
      <c r="J743" s="60">
        <v>0</v>
      </c>
      <c r="K743" s="255">
        <v>0</v>
      </c>
      <c r="L743" s="49"/>
      <c r="M743" s="50"/>
      <c r="N743" s="50"/>
      <c r="O743" s="50"/>
      <c r="P743" s="51"/>
      <c r="Q743" s="65">
        <f t="shared" si="109"/>
        <v>4044.2</v>
      </c>
      <c r="R743" s="60">
        <f t="shared" si="109"/>
        <v>4044.2</v>
      </c>
      <c r="S743" s="60">
        <f t="shared" si="109"/>
        <v>0</v>
      </c>
      <c r="T743" s="60">
        <f t="shared" si="109"/>
        <v>0</v>
      </c>
      <c r="U743" s="255">
        <f t="shared" si="109"/>
        <v>0</v>
      </c>
      <c r="V743" s="65">
        <f t="shared" ref="V743:V749" si="112">AA743-Q743</f>
        <v>0</v>
      </c>
      <c r="W743" s="60">
        <f t="shared" si="111"/>
        <v>0</v>
      </c>
      <c r="X743" s="60">
        <f t="shared" si="111"/>
        <v>0</v>
      </c>
      <c r="Y743" s="60">
        <f t="shared" si="111"/>
        <v>0</v>
      </c>
      <c r="Z743" s="255">
        <f t="shared" si="111"/>
        <v>0</v>
      </c>
      <c r="AA743" s="65">
        <v>4044.2</v>
      </c>
      <c r="AB743" s="60">
        <v>4044.2</v>
      </c>
      <c r="AC743" s="60">
        <v>0</v>
      </c>
      <c r="AD743" s="60">
        <v>0</v>
      </c>
      <c r="AE743" s="256">
        <v>0</v>
      </c>
      <c r="AF743" s="111"/>
      <c r="AG743" s="112"/>
      <c r="AH743" s="112"/>
      <c r="AI743" s="112"/>
      <c r="AJ743" s="255"/>
      <c r="AK743" s="65">
        <f t="shared" si="110"/>
        <v>4044.2</v>
      </c>
      <c r="AL743" s="60">
        <f t="shared" si="110"/>
        <v>4044.2</v>
      </c>
      <c r="AM743" s="60">
        <f t="shared" si="110"/>
        <v>0</v>
      </c>
      <c r="AN743" s="60">
        <f t="shared" si="110"/>
        <v>0</v>
      </c>
      <c r="AO743" s="255">
        <f t="shared" si="110"/>
        <v>0</v>
      </c>
    </row>
    <row r="744" spans="1:41" ht="13.5" customHeight="1">
      <c r="A744" s="70" t="s">
        <v>26</v>
      </c>
      <c r="B744" s="71">
        <v>1</v>
      </c>
      <c r="C744" s="71" t="s">
        <v>23</v>
      </c>
      <c r="D744" s="71" t="s">
        <v>24</v>
      </c>
      <c r="E744" s="71" t="s">
        <v>23</v>
      </c>
      <c r="F744" s="71">
        <v>100</v>
      </c>
      <c r="G744" s="72">
        <v>4044.2</v>
      </c>
      <c r="H744" s="72">
        <v>4044.2</v>
      </c>
      <c r="I744" s="72">
        <v>0</v>
      </c>
      <c r="J744" s="72">
        <v>0</v>
      </c>
      <c r="K744" s="116">
        <v>0</v>
      </c>
      <c r="L744" s="62"/>
      <c r="M744" s="63"/>
      <c r="N744" s="63"/>
      <c r="O744" s="63"/>
      <c r="P744" s="64"/>
      <c r="Q744" s="77">
        <f t="shared" si="109"/>
        <v>4044.2</v>
      </c>
      <c r="R744" s="72">
        <f t="shared" si="109"/>
        <v>4044.2</v>
      </c>
      <c r="S744" s="72">
        <f t="shared" si="109"/>
        <v>0</v>
      </c>
      <c r="T744" s="72">
        <f t="shared" si="109"/>
        <v>0</v>
      </c>
      <c r="U744" s="116">
        <f t="shared" si="109"/>
        <v>0</v>
      </c>
      <c r="V744" s="77">
        <f t="shared" si="112"/>
        <v>-147.59999999999991</v>
      </c>
      <c r="W744" s="72">
        <f t="shared" si="111"/>
        <v>-147.59999999999991</v>
      </c>
      <c r="X744" s="72">
        <f t="shared" si="111"/>
        <v>0</v>
      </c>
      <c r="Y744" s="72">
        <f t="shared" si="111"/>
        <v>0</v>
      </c>
      <c r="Z744" s="116">
        <f t="shared" si="111"/>
        <v>0</v>
      </c>
      <c r="AA744" s="77">
        <v>3896.6</v>
      </c>
      <c r="AB744" s="72">
        <v>3896.6</v>
      </c>
      <c r="AC744" s="72">
        <v>0</v>
      </c>
      <c r="AD744" s="72">
        <v>0</v>
      </c>
      <c r="AE744" s="257">
        <v>0</v>
      </c>
      <c r="AF744" s="113"/>
      <c r="AG744" s="114"/>
      <c r="AH744" s="114"/>
      <c r="AI744" s="114"/>
      <c r="AJ744" s="116"/>
      <c r="AK744" s="77">
        <f t="shared" si="110"/>
        <v>3896.6</v>
      </c>
      <c r="AL744" s="72">
        <f t="shared" si="110"/>
        <v>3896.6</v>
      </c>
      <c r="AM744" s="72">
        <f t="shared" si="110"/>
        <v>0</v>
      </c>
      <c r="AN744" s="72">
        <f t="shared" si="110"/>
        <v>0</v>
      </c>
      <c r="AO744" s="116">
        <f t="shared" si="110"/>
        <v>0</v>
      </c>
    </row>
    <row r="745" spans="1:41" ht="13.5" customHeight="1">
      <c r="A745" s="83" t="s">
        <v>27</v>
      </c>
      <c r="B745" s="84">
        <v>1</v>
      </c>
      <c r="C745" s="84" t="s">
        <v>23</v>
      </c>
      <c r="D745" s="84" t="s">
        <v>24</v>
      </c>
      <c r="E745" s="84" t="s">
        <v>23</v>
      </c>
      <c r="F745" s="85" t="s">
        <v>28</v>
      </c>
      <c r="G745" s="86">
        <v>2382.6999999999998</v>
      </c>
      <c r="H745" s="86">
        <v>2382.6999999999998</v>
      </c>
      <c r="I745" s="86">
        <v>0</v>
      </c>
      <c r="J745" s="86">
        <v>0</v>
      </c>
      <c r="K745" s="258">
        <v>0</v>
      </c>
      <c r="L745" s="62"/>
      <c r="M745" s="63"/>
      <c r="N745" s="63"/>
      <c r="O745" s="63"/>
      <c r="P745" s="64"/>
      <c r="Q745" s="88">
        <f t="shared" si="109"/>
        <v>2382.6999999999998</v>
      </c>
      <c r="R745" s="86">
        <f t="shared" si="109"/>
        <v>2382.6999999999998</v>
      </c>
      <c r="S745" s="86">
        <f t="shared" si="109"/>
        <v>0</v>
      </c>
      <c r="T745" s="86">
        <f t="shared" si="109"/>
        <v>0</v>
      </c>
      <c r="U745" s="258">
        <f t="shared" si="109"/>
        <v>0</v>
      </c>
      <c r="V745" s="88">
        <f t="shared" si="112"/>
        <v>-12</v>
      </c>
      <c r="W745" s="86">
        <f t="shared" si="111"/>
        <v>-12</v>
      </c>
      <c r="X745" s="86">
        <f t="shared" si="111"/>
        <v>0</v>
      </c>
      <c r="Y745" s="86">
        <f t="shared" si="111"/>
        <v>0</v>
      </c>
      <c r="Z745" s="258">
        <f t="shared" si="111"/>
        <v>0</v>
      </c>
      <c r="AA745" s="88">
        <v>2370.6999999999998</v>
      </c>
      <c r="AB745" s="86">
        <v>2370.6999999999998</v>
      </c>
      <c r="AC745" s="86">
        <v>0</v>
      </c>
      <c r="AD745" s="86">
        <v>0</v>
      </c>
      <c r="AE745" s="259">
        <v>0</v>
      </c>
      <c r="AF745" s="244"/>
      <c r="AG745" s="245"/>
      <c r="AH745" s="245"/>
      <c r="AI745" s="245"/>
      <c r="AJ745" s="258"/>
      <c r="AK745" s="88">
        <f t="shared" si="110"/>
        <v>2370.6999999999998</v>
      </c>
      <c r="AL745" s="86">
        <f t="shared" si="110"/>
        <v>2370.6999999999998</v>
      </c>
      <c r="AM745" s="86">
        <f t="shared" si="110"/>
        <v>0</v>
      </c>
      <c r="AN745" s="86">
        <f t="shared" si="110"/>
        <v>0</v>
      </c>
      <c r="AO745" s="258">
        <f t="shared" si="110"/>
        <v>0</v>
      </c>
    </row>
    <row r="746" spans="1:41" ht="13.5" customHeight="1">
      <c r="A746" s="70" t="s">
        <v>29</v>
      </c>
      <c r="B746" s="84">
        <v>1</v>
      </c>
      <c r="C746" s="84"/>
      <c r="D746" s="84"/>
      <c r="E746" s="84"/>
      <c r="F746" s="85">
        <v>200</v>
      </c>
      <c r="G746" s="86"/>
      <c r="H746" s="86"/>
      <c r="I746" s="86"/>
      <c r="J746" s="86"/>
      <c r="K746" s="258"/>
      <c r="L746" s="62"/>
      <c r="M746" s="63"/>
      <c r="N746" s="63"/>
      <c r="O746" s="63"/>
      <c r="P746" s="64"/>
      <c r="Q746" s="88"/>
      <c r="R746" s="86"/>
      <c r="S746" s="86"/>
      <c r="T746" s="86"/>
      <c r="U746" s="258"/>
      <c r="V746" s="88">
        <f t="shared" si="112"/>
        <v>147.6</v>
      </c>
      <c r="W746" s="86">
        <f t="shared" si="111"/>
        <v>147.6</v>
      </c>
      <c r="X746" s="86">
        <f t="shared" si="111"/>
        <v>0</v>
      </c>
      <c r="Y746" s="86">
        <f t="shared" si="111"/>
        <v>0</v>
      </c>
      <c r="Z746" s="258">
        <f t="shared" si="111"/>
        <v>0</v>
      </c>
      <c r="AA746" s="88">
        <v>147.6</v>
      </c>
      <c r="AB746" s="86">
        <v>147.6</v>
      </c>
      <c r="AC746" s="86">
        <v>0</v>
      </c>
      <c r="AD746" s="86">
        <v>0</v>
      </c>
      <c r="AE746" s="259">
        <v>0</v>
      </c>
      <c r="AF746" s="244"/>
      <c r="AG746" s="245"/>
      <c r="AH746" s="245"/>
      <c r="AI746" s="245"/>
      <c r="AJ746" s="258"/>
      <c r="AK746" s="88">
        <f t="shared" si="110"/>
        <v>147.6</v>
      </c>
      <c r="AL746" s="86">
        <f t="shared" si="110"/>
        <v>147.6</v>
      </c>
      <c r="AM746" s="86">
        <f t="shared" si="110"/>
        <v>0</v>
      </c>
      <c r="AN746" s="86">
        <f t="shared" si="110"/>
        <v>0</v>
      </c>
      <c r="AO746" s="258">
        <f t="shared" si="110"/>
        <v>0</v>
      </c>
    </row>
    <row r="747" spans="1:41" s="57" customFormat="1" ht="25.5">
      <c r="A747" s="58" t="s">
        <v>47</v>
      </c>
      <c r="B747" s="59">
        <v>1</v>
      </c>
      <c r="C747" s="59">
        <v>8</v>
      </c>
      <c r="D747" s="59" t="s">
        <v>24</v>
      </c>
      <c r="E747" s="59" t="s">
        <v>23</v>
      </c>
      <c r="F747" s="59" t="s">
        <v>24</v>
      </c>
      <c r="G747" s="60">
        <v>4044.2</v>
      </c>
      <c r="H747" s="60">
        <v>4044.2</v>
      </c>
      <c r="I747" s="60">
        <v>0</v>
      </c>
      <c r="J747" s="60">
        <v>0</v>
      </c>
      <c r="K747" s="255">
        <v>0</v>
      </c>
      <c r="L747" s="49"/>
      <c r="M747" s="50"/>
      <c r="N747" s="50"/>
      <c r="O747" s="50"/>
      <c r="P747" s="51"/>
      <c r="Q747" s="65">
        <f t="shared" si="109"/>
        <v>4044.2</v>
      </c>
      <c r="R747" s="60">
        <f t="shared" si="109"/>
        <v>4044.2</v>
      </c>
      <c r="S747" s="60">
        <f t="shared" si="109"/>
        <v>0</v>
      </c>
      <c r="T747" s="60">
        <f t="shared" si="109"/>
        <v>0</v>
      </c>
      <c r="U747" s="255">
        <f t="shared" si="109"/>
        <v>0</v>
      </c>
      <c r="V747" s="65">
        <f t="shared" si="112"/>
        <v>0</v>
      </c>
      <c r="W747" s="60">
        <f t="shared" si="111"/>
        <v>0</v>
      </c>
      <c r="X747" s="60">
        <f t="shared" si="111"/>
        <v>0</v>
      </c>
      <c r="Y747" s="60">
        <f t="shared" si="111"/>
        <v>0</v>
      </c>
      <c r="Z747" s="255">
        <f t="shared" si="111"/>
        <v>0</v>
      </c>
      <c r="AA747" s="65">
        <v>4044.2</v>
      </c>
      <c r="AB747" s="60">
        <v>4044.2</v>
      </c>
      <c r="AC747" s="60">
        <v>0</v>
      </c>
      <c r="AD747" s="60">
        <v>0</v>
      </c>
      <c r="AE747" s="256">
        <v>0</v>
      </c>
      <c r="AF747" s="111"/>
      <c r="AG747" s="112"/>
      <c r="AH747" s="112"/>
      <c r="AI747" s="112"/>
      <c r="AJ747" s="255"/>
      <c r="AK747" s="65">
        <f t="shared" si="110"/>
        <v>4044.2</v>
      </c>
      <c r="AL747" s="60">
        <f t="shared" si="110"/>
        <v>4044.2</v>
      </c>
      <c r="AM747" s="60">
        <f t="shared" si="110"/>
        <v>0</v>
      </c>
      <c r="AN747" s="60">
        <f t="shared" si="110"/>
        <v>0</v>
      </c>
      <c r="AO747" s="255">
        <f t="shared" si="110"/>
        <v>0</v>
      </c>
    </row>
    <row r="748" spans="1:41" ht="13.5" customHeight="1">
      <c r="A748" s="70" t="s">
        <v>309</v>
      </c>
      <c r="B748" s="71">
        <v>1</v>
      </c>
      <c r="C748" s="71">
        <v>8</v>
      </c>
      <c r="D748" s="71">
        <v>7</v>
      </c>
      <c r="E748" s="71" t="s">
        <v>23</v>
      </c>
      <c r="F748" s="71" t="s">
        <v>24</v>
      </c>
      <c r="G748" s="72">
        <v>4044.2</v>
      </c>
      <c r="H748" s="72">
        <v>4044.2</v>
      </c>
      <c r="I748" s="72">
        <v>0</v>
      </c>
      <c r="J748" s="72">
        <v>0</v>
      </c>
      <c r="K748" s="116">
        <v>0</v>
      </c>
      <c r="L748" s="62"/>
      <c r="M748" s="63"/>
      <c r="N748" s="63"/>
      <c r="O748" s="63"/>
      <c r="P748" s="64"/>
      <c r="Q748" s="77">
        <f t="shared" si="109"/>
        <v>4044.2</v>
      </c>
      <c r="R748" s="72">
        <f t="shared" si="109"/>
        <v>4044.2</v>
      </c>
      <c r="S748" s="72">
        <f t="shared" si="109"/>
        <v>0</v>
      </c>
      <c r="T748" s="72">
        <f t="shared" si="109"/>
        <v>0</v>
      </c>
      <c r="U748" s="116">
        <f t="shared" si="109"/>
        <v>0</v>
      </c>
      <c r="V748" s="77">
        <f t="shared" si="112"/>
        <v>0</v>
      </c>
      <c r="W748" s="72">
        <f t="shared" si="111"/>
        <v>0</v>
      </c>
      <c r="X748" s="72">
        <f t="shared" si="111"/>
        <v>0</v>
      </c>
      <c r="Y748" s="72">
        <f t="shared" si="111"/>
        <v>0</v>
      </c>
      <c r="Z748" s="116">
        <f t="shared" si="111"/>
        <v>0</v>
      </c>
      <c r="AA748" s="77">
        <v>4044.2</v>
      </c>
      <c r="AB748" s="72">
        <v>4044.2</v>
      </c>
      <c r="AC748" s="72">
        <v>0</v>
      </c>
      <c r="AD748" s="72">
        <v>0</v>
      </c>
      <c r="AE748" s="257">
        <v>0</v>
      </c>
      <c r="AF748" s="113"/>
      <c r="AG748" s="114"/>
      <c r="AH748" s="114"/>
      <c r="AI748" s="114"/>
      <c r="AJ748" s="116"/>
      <c r="AK748" s="77">
        <f t="shared" si="110"/>
        <v>4044.2</v>
      </c>
      <c r="AL748" s="72">
        <f t="shared" si="110"/>
        <v>4044.2</v>
      </c>
      <c r="AM748" s="72">
        <f t="shared" si="110"/>
        <v>0</v>
      </c>
      <c r="AN748" s="72">
        <f t="shared" si="110"/>
        <v>0</v>
      </c>
      <c r="AO748" s="116">
        <f t="shared" si="110"/>
        <v>0</v>
      </c>
    </row>
    <row r="749" spans="1:41" ht="13.5" customHeight="1">
      <c r="A749" s="70" t="s">
        <v>310</v>
      </c>
      <c r="B749" s="71">
        <v>1</v>
      </c>
      <c r="C749" s="71">
        <v>8</v>
      </c>
      <c r="D749" s="71">
        <v>7</v>
      </c>
      <c r="E749" s="71">
        <v>2</v>
      </c>
      <c r="F749" s="71" t="s">
        <v>24</v>
      </c>
      <c r="G749" s="72">
        <v>4044.2</v>
      </c>
      <c r="H749" s="72">
        <v>4044.2</v>
      </c>
      <c r="I749" s="72">
        <v>0</v>
      </c>
      <c r="J749" s="72">
        <v>0</v>
      </c>
      <c r="K749" s="116">
        <v>0</v>
      </c>
      <c r="L749" s="62"/>
      <c r="M749" s="63"/>
      <c r="N749" s="63"/>
      <c r="O749" s="63"/>
      <c r="P749" s="64"/>
      <c r="Q749" s="77">
        <f t="shared" si="109"/>
        <v>4044.2</v>
      </c>
      <c r="R749" s="72">
        <f t="shared" si="109"/>
        <v>4044.2</v>
      </c>
      <c r="S749" s="72">
        <f t="shared" si="109"/>
        <v>0</v>
      </c>
      <c r="T749" s="72">
        <f t="shared" si="109"/>
        <v>0</v>
      </c>
      <c r="U749" s="116">
        <f t="shared" si="109"/>
        <v>0</v>
      </c>
      <c r="V749" s="77">
        <f t="shared" si="112"/>
        <v>0</v>
      </c>
      <c r="W749" s="72">
        <f t="shared" si="111"/>
        <v>0</v>
      </c>
      <c r="X749" s="72">
        <f t="shared" si="111"/>
        <v>0</v>
      </c>
      <c r="Y749" s="72">
        <f t="shared" si="111"/>
        <v>0</v>
      </c>
      <c r="Z749" s="116">
        <f t="shared" si="111"/>
        <v>0</v>
      </c>
      <c r="AA749" s="77">
        <v>4044.2</v>
      </c>
      <c r="AB749" s="72">
        <v>4044.2</v>
      </c>
      <c r="AC749" s="72">
        <v>0</v>
      </c>
      <c r="AD749" s="72">
        <v>0</v>
      </c>
      <c r="AE749" s="257">
        <v>0</v>
      </c>
      <c r="AF749" s="113"/>
      <c r="AG749" s="114"/>
      <c r="AH749" s="114"/>
      <c r="AI749" s="114"/>
      <c r="AJ749" s="116"/>
      <c r="AK749" s="77">
        <f t="shared" si="110"/>
        <v>4044.2</v>
      </c>
      <c r="AL749" s="72">
        <f t="shared" si="110"/>
        <v>4044.2</v>
      </c>
      <c r="AM749" s="72">
        <f t="shared" si="110"/>
        <v>0</v>
      </c>
      <c r="AN749" s="72">
        <f t="shared" si="110"/>
        <v>0</v>
      </c>
      <c r="AO749" s="116">
        <f t="shared" si="110"/>
        <v>0</v>
      </c>
    </row>
    <row r="750" spans="1:41">
      <c r="A750" s="93" t="s">
        <v>311</v>
      </c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  <c r="AA750" s="95"/>
      <c r="AB750" s="95"/>
      <c r="AC750" s="95"/>
      <c r="AD750" s="95"/>
      <c r="AE750" s="95"/>
      <c r="AF750" s="95"/>
      <c r="AG750" s="95"/>
      <c r="AH750" s="95"/>
      <c r="AI750" s="95"/>
      <c r="AJ750" s="95"/>
      <c r="AK750" s="95"/>
      <c r="AL750" s="95"/>
      <c r="AM750" s="95"/>
      <c r="AN750" s="95"/>
      <c r="AO750" s="96"/>
    </row>
    <row r="751" spans="1:41" s="57" customFormat="1" ht="12.75" customHeight="1">
      <c r="A751" s="58" t="s">
        <v>22</v>
      </c>
      <c r="B751" s="59" t="s">
        <v>23</v>
      </c>
      <c r="C751" s="59" t="s">
        <v>23</v>
      </c>
      <c r="D751" s="59" t="s">
        <v>24</v>
      </c>
      <c r="E751" s="59" t="s">
        <v>23</v>
      </c>
      <c r="F751" s="59" t="s">
        <v>24</v>
      </c>
      <c r="G751" s="60">
        <v>9589.7999999999993</v>
      </c>
      <c r="H751" s="60">
        <v>6089.8</v>
      </c>
      <c r="I751" s="60">
        <v>3500</v>
      </c>
      <c r="J751" s="60">
        <v>0</v>
      </c>
      <c r="K751" s="61">
        <v>0</v>
      </c>
      <c r="L751" s="49"/>
      <c r="M751" s="50"/>
      <c r="N751" s="50"/>
      <c r="O751" s="50"/>
      <c r="P751" s="51"/>
      <c r="Q751" s="65">
        <f t="shared" si="109"/>
        <v>9589.7999999999993</v>
      </c>
      <c r="R751" s="60">
        <f t="shared" si="109"/>
        <v>6089.8</v>
      </c>
      <c r="S751" s="60">
        <f t="shared" si="109"/>
        <v>3500</v>
      </c>
      <c r="T751" s="60">
        <f t="shared" si="109"/>
        <v>0</v>
      </c>
      <c r="U751" s="61">
        <f t="shared" si="109"/>
        <v>0</v>
      </c>
      <c r="V751" s="65">
        <f>AA751-Q751</f>
        <v>0</v>
      </c>
      <c r="W751" s="60">
        <f t="shared" ref="W751:Z758" si="113">AB751-R751</f>
        <v>0</v>
      </c>
      <c r="X751" s="60">
        <f t="shared" si="113"/>
        <v>0</v>
      </c>
      <c r="Y751" s="60">
        <f t="shared" si="113"/>
        <v>0</v>
      </c>
      <c r="Z751" s="61">
        <f t="shared" si="113"/>
        <v>0</v>
      </c>
      <c r="AA751" s="65">
        <v>9589.7999999999993</v>
      </c>
      <c r="AB751" s="60">
        <v>6089.8</v>
      </c>
      <c r="AC751" s="60">
        <v>3500</v>
      </c>
      <c r="AD751" s="60">
        <v>0</v>
      </c>
      <c r="AE751" s="97">
        <v>0</v>
      </c>
      <c r="AF751" s="65"/>
      <c r="AG751" s="60"/>
      <c r="AH751" s="60"/>
      <c r="AI751" s="60"/>
      <c r="AJ751" s="61"/>
      <c r="AK751" s="65">
        <f t="shared" si="110"/>
        <v>9589.7999999999993</v>
      </c>
      <c r="AL751" s="60">
        <f t="shared" si="110"/>
        <v>6089.8</v>
      </c>
      <c r="AM751" s="60">
        <f t="shared" si="110"/>
        <v>3500</v>
      </c>
      <c r="AN751" s="60">
        <f t="shared" si="110"/>
        <v>0</v>
      </c>
      <c r="AO751" s="61">
        <f t="shared" si="110"/>
        <v>0</v>
      </c>
    </row>
    <row r="752" spans="1:41" s="57" customFormat="1" ht="12.75" customHeight="1">
      <c r="A752" s="58" t="s">
        <v>177</v>
      </c>
      <c r="B752" s="59">
        <v>8</v>
      </c>
      <c r="C752" s="59" t="s">
        <v>23</v>
      </c>
      <c r="D752" s="59" t="s">
        <v>24</v>
      </c>
      <c r="E752" s="59" t="s">
        <v>23</v>
      </c>
      <c r="F752" s="59" t="s">
        <v>24</v>
      </c>
      <c r="G752" s="60">
        <v>9589.7999999999993</v>
      </c>
      <c r="H752" s="60">
        <v>6089.8</v>
      </c>
      <c r="I752" s="60">
        <v>3500</v>
      </c>
      <c r="J752" s="60">
        <v>0</v>
      </c>
      <c r="K752" s="61">
        <v>0</v>
      </c>
      <c r="L752" s="49"/>
      <c r="M752" s="50"/>
      <c r="N752" s="50"/>
      <c r="O752" s="50"/>
      <c r="P752" s="51"/>
      <c r="Q752" s="65">
        <f t="shared" si="109"/>
        <v>9589.7999999999993</v>
      </c>
      <c r="R752" s="60">
        <f t="shared" si="109"/>
        <v>6089.8</v>
      </c>
      <c r="S752" s="60">
        <f t="shared" si="109"/>
        <v>3500</v>
      </c>
      <c r="T752" s="60">
        <f t="shared" si="109"/>
        <v>0</v>
      </c>
      <c r="U752" s="61">
        <f t="shared" si="109"/>
        <v>0</v>
      </c>
      <c r="V752" s="65">
        <f t="shared" ref="V752:V758" si="114">AA752-Q752</f>
        <v>0</v>
      </c>
      <c r="W752" s="60">
        <f t="shared" si="113"/>
        <v>0</v>
      </c>
      <c r="X752" s="60">
        <f t="shared" si="113"/>
        <v>0</v>
      </c>
      <c r="Y752" s="60">
        <f t="shared" si="113"/>
        <v>0</v>
      </c>
      <c r="Z752" s="61">
        <f t="shared" si="113"/>
        <v>0</v>
      </c>
      <c r="AA752" s="65">
        <v>9589.7999999999993</v>
      </c>
      <c r="AB752" s="60">
        <v>6089.8</v>
      </c>
      <c r="AC752" s="60">
        <v>3500</v>
      </c>
      <c r="AD752" s="60">
        <v>0</v>
      </c>
      <c r="AE752" s="97">
        <v>0</v>
      </c>
      <c r="AF752" s="65"/>
      <c r="AG752" s="60"/>
      <c r="AH752" s="60"/>
      <c r="AI752" s="60"/>
      <c r="AJ752" s="61"/>
      <c r="AK752" s="65">
        <f t="shared" si="110"/>
        <v>9589.7999999999993</v>
      </c>
      <c r="AL752" s="60">
        <f t="shared" si="110"/>
        <v>6089.8</v>
      </c>
      <c r="AM752" s="60">
        <f t="shared" si="110"/>
        <v>3500</v>
      </c>
      <c r="AN752" s="60">
        <f t="shared" si="110"/>
        <v>0</v>
      </c>
      <c r="AO752" s="61">
        <f t="shared" si="110"/>
        <v>0</v>
      </c>
    </row>
    <row r="753" spans="1:41" ht="12.75" customHeight="1">
      <c r="A753" s="70" t="s">
        <v>26</v>
      </c>
      <c r="B753" s="71">
        <v>8</v>
      </c>
      <c r="C753" s="71" t="s">
        <v>23</v>
      </c>
      <c r="D753" s="71" t="s">
        <v>24</v>
      </c>
      <c r="E753" s="71" t="s">
        <v>23</v>
      </c>
      <c r="F753" s="71">
        <v>100</v>
      </c>
      <c r="G753" s="72">
        <v>9589.7999999999993</v>
      </c>
      <c r="H753" s="72">
        <v>6089.8</v>
      </c>
      <c r="I753" s="72">
        <v>3500</v>
      </c>
      <c r="J753" s="72">
        <v>0</v>
      </c>
      <c r="K753" s="73">
        <v>0</v>
      </c>
      <c r="L753" s="62"/>
      <c r="M753" s="63"/>
      <c r="N753" s="63"/>
      <c r="O753" s="63"/>
      <c r="P753" s="64"/>
      <c r="Q753" s="77">
        <f t="shared" si="109"/>
        <v>9589.7999999999993</v>
      </c>
      <c r="R753" s="72">
        <f t="shared" si="109"/>
        <v>6089.8</v>
      </c>
      <c r="S753" s="72">
        <f t="shared" si="109"/>
        <v>3500</v>
      </c>
      <c r="T753" s="72">
        <f t="shared" si="109"/>
        <v>0</v>
      </c>
      <c r="U753" s="73">
        <f t="shared" si="109"/>
        <v>0</v>
      </c>
      <c r="V753" s="77">
        <f t="shared" si="114"/>
        <v>-7</v>
      </c>
      <c r="W753" s="72">
        <f t="shared" si="113"/>
        <v>-7</v>
      </c>
      <c r="X753" s="72">
        <f t="shared" si="113"/>
        <v>0</v>
      </c>
      <c r="Y753" s="72">
        <f t="shared" si="113"/>
        <v>0</v>
      </c>
      <c r="Z753" s="73">
        <f t="shared" si="113"/>
        <v>0</v>
      </c>
      <c r="AA753" s="77">
        <v>9582.7999999999993</v>
      </c>
      <c r="AB753" s="72">
        <v>6082.8</v>
      </c>
      <c r="AC753" s="72">
        <v>3500</v>
      </c>
      <c r="AD753" s="72">
        <v>0</v>
      </c>
      <c r="AE753" s="102">
        <v>0</v>
      </c>
      <c r="AF753" s="77"/>
      <c r="AG753" s="72"/>
      <c r="AH753" s="72"/>
      <c r="AI753" s="72"/>
      <c r="AJ753" s="73"/>
      <c r="AK753" s="77">
        <f t="shared" si="110"/>
        <v>9582.7999999999993</v>
      </c>
      <c r="AL753" s="72">
        <f t="shared" si="110"/>
        <v>6082.8</v>
      </c>
      <c r="AM753" s="72">
        <f t="shared" si="110"/>
        <v>3500</v>
      </c>
      <c r="AN753" s="72">
        <f t="shared" si="110"/>
        <v>0</v>
      </c>
      <c r="AO753" s="73">
        <f t="shared" si="110"/>
        <v>0</v>
      </c>
    </row>
    <row r="754" spans="1:41" ht="12.75" customHeight="1">
      <c r="A754" s="83" t="s">
        <v>27</v>
      </c>
      <c r="B754" s="84">
        <v>8</v>
      </c>
      <c r="C754" s="84" t="s">
        <v>23</v>
      </c>
      <c r="D754" s="84" t="s">
        <v>24</v>
      </c>
      <c r="E754" s="84" t="s">
        <v>23</v>
      </c>
      <c r="F754" s="85" t="s">
        <v>28</v>
      </c>
      <c r="G754" s="86">
        <v>4686.2</v>
      </c>
      <c r="H754" s="86">
        <v>4686.2</v>
      </c>
      <c r="I754" s="86">
        <v>0</v>
      </c>
      <c r="J754" s="86">
        <v>0</v>
      </c>
      <c r="K754" s="87">
        <v>0</v>
      </c>
      <c r="L754" s="62"/>
      <c r="M754" s="63"/>
      <c r="N754" s="63"/>
      <c r="O754" s="63"/>
      <c r="P754" s="64"/>
      <c r="Q754" s="88">
        <f t="shared" si="109"/>
        <v>4686.2</v>
      </c>
      <c r="R754" s="86">
        <f t="shared" si="109"/>
        <v>4686.2</v>
      </c>
      <c r="S754" s="86">
        <f t="shared" si="109"/>
        <v>0</v>
      </c>
      <c r="T754" s="86">
        <f t="shared" si="109"/>
        <v>0</v>
      </c>
      <c r="U754" s="87">
        <f t="shared" si="109"/>
        <v>0</v>
      </c>
      <c r="V754" s="88">
        <f t="shared" si="114"/>
        <v>0</v>
      </c>
      <c r="W754" s="86">
        <f t="shared" si="113"/>
        <v>0</v>
      </c>
      <c r="X754" s="86">
        <f t="shared" si="113"/>
        <v>0</v>
      </c>
      <c r="Y754" s="86">
        <f t="shared" si="113"/>
        <v>0</v>
      </c>
      <c r="Z754" s="87">
        <f t="shared" si="113"/>
        <v>0</v>
      </c>
      <c r="AA754" s="88">
        <v>4686.2</v>
      </c>
      <c r="AB754" s="86">
        <v>4686.2</v>
      </c>
      <c r="AC754" s="86">
        <v>0</v>
      </c>
      <c r="AD754" s="86">
        <v>0</v>
      </c>
      <c r="AE754" s="103">
        <v>0</v>
      </c>
      <c r="AF754" s="88"/>
      <c r="AG754" s="86"/>
      <c r="AH754" s="86"/>
      <c r="AI754" s="86"/>
      <c r="AJ754" s="87"/>
      <c r="AK754" s="88">
        <f t="shared" si="110"/>
        <v>4686.2</v>
      </c>
      <c r="AL754" s="86">
        <f t="shared" si="110"/>
        <v>4686.2</v>
      </c>
      <c r="AM754" s="86">
        <f t="shared" si="110"/>
        <v>0</v>
      </c>
      <c r="AN754" s="86">
        <f t="shared" si="110"/>
        <v>0</v>
      </c>
      <c r="AO754" s="87">
        <f t="shared" si="110"/>
        <v>0</v>
      </c>
    </row>
    <row r="755" spans="1:41" ht="12.75" customHeight="1">
      <c r="A755" s="70" t="s">
        <v>29</v>
      </c>
      <c r="B755" s="84">
        <v>8</v>
      </c>
      <c r="C755" s="84"/>
      <c r="D755" s="84"/>
      <c r="E755" s="84"/>
      <c r="F755" s="85">
        <v>200</v>
      </c>
      <c r="G755" s="86"/>
      <c r="H755" s="86"/>
      <c r="I755" s="86"/>
      <c r="J755" s="86"/>
      <c r="K755" s="87"/>
      <c r="L755" s="62"/>
      <c r="M755" s="63"/>
      <c r="N755" s="63"/>
      <c r="O755" s="63"/>
      <c r="P755" s="64"/>
      <c r="Q755" s="88"/>
      <c r="R755" s="86"/>
      <c r="S755" s="86"/>
      <c r="T755" s="86"/>
      <c r="U755" s="87"/>
      <c r="V755" s="88">
        <f t="shared" si="114"/>
        <v>7</v>
      </c>
      <c r="W755" s="86">
        <f t="shared" si="113"/>
        <v>7</v>
      </c>
      <c r="X755" s="86">
        <f t="shared" si="113"/>
        <v>0</v>
      </c>
      <c r="Y755" s="86">
        <f t="shared" si="113"/>
        <v>0</v>
      </c>
      <c r="Z755" s="87">
        <f t="shared" si="113"/>
        <v>0</v>
      </c>
      <c r="AA755" s="88">
        <v>7</v>
      </c>
      <c r="AB755" s="86">
        <v>7</v>
      </c>
      <c r="AC755" s="86">
        <v>0</v>
      </c>
      <c r="AD755" s="86">
        <v>0</v>
      </c>
      <c r="AE755" s="103">
        <v>0</v>
      </c>
      <c r="AF755" s="88"/>
      <c r="AG755" s="86"/>
      <c r="AH755" s="86"/>
      <c r="AI755" s="86"/>
      <c r="AJ755" s="87"/>
      <c r="AK755" s="88">
        <f t="shared" si="110"/>
        <v>7</v>
      </c>
      <c r="AL755" s="86">
        <f t="shared" si="110"/>
        <v>7</v>
      </c>
      <c r="AM755" s="86">
        <f t="shared" si="110"/>
        <v>0</v>
      </c>
      <c r="AN755" s="86">
        <f t="shared" si="110"/>
        <v>0</v>
      </c>
      <c r="AO755" s="87">
        <f t="shared" si="110"/>
        <v>0</v>
      </c>
    </row>
    <row r="756" spans="1:41" s="57" customFormat="1" ht="12.75" customHeight="1">
      <c r="A756" s="58" t="s">
        <v>83</v>
      </c>
      <c r="B756" s="59">
        <v>8</v>
      </c>
      <c r="C756" s="59">
        <v>10</v>
      </c>
      <c r="D756" s="59" t="s">
        <v>24</v>
      </c>
      <c r="E756" s="59" t="s">
        <v>23</v>
      </c>
      <c r="F756" s="59" t="s">
        <v>24</v>
      </c>
      <c r="G756" s="60">
        <v>9589.7999999999993</v>
      </c>
      <c r="H756" s="60">
        <v>6089.8</v>
      </c>
      <c r="I756" s="60">
        <v>3500</v>
      </c>
      <c r="J756" s="60">
        <v>0</v>
      </c>
      <c r="K756" s="61">
        <v>0</v>
      </c>
      <c r="L756" s="49"/>
      <c r="M756" s="50"/>
      <c r="N756" s="50"/>
      <c r="O756" s="50"/>
      <c r="P756" s="51"/>
      <c r="Q756" s="65">
        <f t="shared" si="109"/>
        <v>9589.7999999999993</v>
      </c>
      <c r="R756" s="60">
        <f t="shared" si="109"/>
        <v>6089.8</v>
      </c>
      <c r="S756" s="60">
        <f t="shared" si="109"/>
        <v>3500</v>
      </c>
      <c r="T756" s="60">
        <f t="shared" si="109"/>
        <v>0</v>
      </c>
      <c r="U756" s="61">
        <f t="shared" si="109"/>
        <v>0</v>
      </c>
      <c r="V756" s="65">
        <f t="shared" si="114"/>
        <v>0</v>
      </c>
      <c r="W756" s="60">
        <f t="shared" si="113"/>
        <v>0</v>
      </c>
      <c r="X756" s="60">
        <f t="shared" si="113"/>
        <v>0</v>
      </c>
      <c r="Y756" s="60">
        <f t="shared" si="113"/>
        <v>0</v>
      </c>
      <c r="Z756" s="61">
        <f t="shared" si="113"/>
        <v>0</v>
      </c>
      <c r="AA756" s="65">
        <v>9589.7999999999993</v>
      </c>
      <c r="AB756" s="60">
        <v>6089.8</v>
      </c>
      <c r="AC756" s="60">
        <v>3500</v>
      </c>
      <c r="AD756" s="60">
        <v>0</v>
      </c>
      <c r="AE756" s="97">
        <v>0</v>
      </c>
      <c r="AF756" s="65"/>
      <c r="AG756" s="60"/>
      <c r="AH756" s="60"/>
      <c r="AI756" s="60"/>
      <c r="AJ756" s="61"/>
      <c r="AK756" s="65">
        <f t="shared" si="110"/>
        <v>9589.7999999999993</v>
      </c>
      <c r="AL756" s="60">
        <f t="shared" si="110"/>
        <v>6089.8</v>
      </c>
      <c r="AM756" s="60">
        <f t="shared" si="110"/>
        <v>3500</v>
      </c>
      <c r="AN756" s="60">
        <f t="shared" si="110"/>
        <v>0</v>
      </c>
      <c r="AO756" s="61">
        <f t="shared" si="110"/>
        <v>0</v>
      </c>
    </row>
    <row r="757" spans="1:41" ht="12.75" customHeight="1">
      <c r="A757" s="70" t="s">
        <v>179</v>
      </c>
      <c r="B757" s="71">
        <v>8</v>
      </c>
      <c r="C757" s="71">
        <v>10</v>
      </c>
      <c r="D757" s="71">
        <v>85</v>
      </c>
      <c r="E757" s="71" t="s">
        <v>23</v>
      </c>
      <c r="F757" s="71" t="s">
        <v>24</v>
      </c>
      <c r="G757" s="72">
        <v>9589.7999999999993</v>
      </c>
      <c r="H757" s="72">
        <v>6089.8</v>
      </c>
      <c r="I757" s="72">
        <v>3500</v>
      </c>
      <c r="J757" s="72">
        <v>0</v>
      </c>
      <c r="K757" s="73">
        <v>0</v>
      </c>
      <c r="L757" s="62"/>
      <c r="M757" s="63"/>
      <c r="N757" s="63"/>
      <c r="O757" s="63"/>
      <c r="P757" s="64"/>
      <c r="Q757" s="77">
        <f t="shared" si="109"/>
        <v>9589.7999999999993</v>
      </c>
      <c r="R757" s="72">
        <f t="shared" si="109"/>
        <v>6089.8</v>
      </c>
      <c r="S757" s="72">
        <f t="shared" si="109"/>
        <v>3500</v>
      </c>
      <c r="T757" s="72">
        <f t="shared" si="109"/>
        <v>0</v>
      </c>
      <c r="U757" s="73">
        <f t="shared" si="109"/>
        <v>0</v>
      </c>
      <c r="V757" s="77">
        <f t="shared" si="114"/>
        <v>0</v>
      </c>
      <c r="W757" s="72">
        <f t="shared" si="113"/>
        <v>0</v>
      </c>
      <c r="X757" s="72">
        <f t="shared" si="113"/>
        <v>0</v>
      </c>
      <c r="Y757" s="72">
        <f t="shared" si="113"/>
        <v>0</v>
      </c>
      <c r="Z757" s="73">
        <f t="shared" si="113"/>
        <v>0</v>
      </c>
      <c r="AA757" s="77">
        <v>9589.7999999999993</v>
      </c>
      <c r="AB757" s="72">
        <v>6089.8</v>
      </c>
      <c r="AC757" s="72">
        <v>3500</v>
      </c>
      <c r="AD757" s="72">
        <v>0</v>
      </c>
      <c r="AE757" s="102">
        <v>0</v>
      </c>
      <c r="AF757" s="77"/>
      <c r="AG757" s="72"/>
      <c r="AH757" s="72"/>
      <c r="AI757" s="72"/>
      <c r="AJ757" s="73"/>
      <c r="AK757" s="77">
        <f t="shared" si="110"/>
        <v>9589.7999999999993</v>
      </c>
      <c r="AL757" s="72">
        <f t="shared" si="110"/>
        <v>6089.8</v>
      </c>
      <c r="AM757" s="72">
        <f t="shared" si="110"/>
        <v>3500</v>
      </c>
      <c r="AN757" s="72">
        <f t="shared" si="110"/>
        <v>0</v>
      </c>
      <c r="AO757" s="73">
        <f t="shared" si="110"/>
        <v>0</v>
      </c>
    </row>
    <row r="758" spans="1:41" ht="25.5">
      <c r="A758" s="70" t="s">
        <v>312</v>
      </c>
      <c r="B758" s="71">
        <v>8</v>
      </c>
      <c r="C758" s="71">
        <v>10</v>
      </c>
      <c r="D758" s="71">
        <v>85</v>
      </c>
      <c r="E758" s="71">
        <v>9</v>
      </c>
      <c r="F758" s="71" t="s">
        <v>24</v>
      </c>
      <c r="G758" s="72">
        <v>9589.7999999999993</v>
      </c>
      <c r="H758" s="72">
        <v>6089.8</v>
      </c>
      <c r="I758" s="72">
        <v>3500</v>
      </c>
      <c r="J758" s="72">
        <v>0</v>
      </c>
      <c r="K758" s="73">
        <v>0</v>
      </c>
      <c r="L758" s="62"/>
      <c r="M758" s="63"/>
      <c r="N758" s="63"/>
      <c r="O758" s="63"/>
      <c r="P758" s="64"/>
      <c r="Q758" s="77">
        <f t="shared" si="109"/>
        <v>9589.7999999999993</v>
      </c>
      <c r="R758" s="72">
        <f t="shared" si="109"/>
        <v>6089.8</v>
      </c>
      <c r="S758" s="72">
        <f t="shared" si="109"/>
        <v>3500</v>
      </c>
      <c r="T758" s="72">
        <f t="shared" si="109"/>
        <v>0</v>
      </c>
      <c r="U758" s="73">
        <f t="shared" si="109"/>
        <v>0</v>
      </c>
      <c r="V758" s="77">
        <f t="shared" si="114"/>
        <v>0</v>
      </c>
      <c r="W758" s="72">
        <f t="shared" si="113"/>
        <v>0</v>
      </c>
      <c r="X758" s="72">
        <f t="shared" si="113"/>
        <v>0</v>
      </c>
      <c r="Y758" s="72">
        <f t="shared" si="113"/>
        <v>0</v>
      </c>
      <c r="Z758" s="73">
        <f t="shared" si="113"/>
        <v>0</v>
      </c>
      <c r="AA758" s="77">
        <v>9589.7999999999993</v>
      </c>
      <c r="AB758" s="72">
        <v>6089.8</v>
      </c>
      <c r="AC758" s="72">
        <v>3500</v>
      </c>
      <c r="AD758" s="72">
        <v>0</v>
      </c>
      <c r="AE758" s="102">
        <v>0</v>
      </c>
      <c r="AF758" s="77"/>
      <c r="AG758" s="72"/>
      <c r="AH758" s="72"/>
      <c r="AI758" s="72"/>
      <c r="AJ758" s="73"/>
      <c r="AK758" s="77">
        <f t="shared" si="110"/>
        <v>9589.7999999999993</v>
      </c>
      <c r="AL758" s="72">
        <f t="shared" si="110"/>
        <v>6089.8</v>
      </c>
      <c r="AM758" s="72">
        <f t="shared" si="110"/>
        <v>3500</v>
      </c>
      <c r="AN758" s="72">
        <f t="shared" si="110"/>
        <v>0</v>
      </c>
      <c r="AO758" s="73">
        <f t="shared" si="110"/>
        <v>0</v>
      </c>
    </row>
    <row r="759" spans="1:41">
      <c r="A759" s="93" t="s">
        <v>313</v>
      </c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  <c r="AA759" s="95"/>
      <c r="AB759" s="95"/>
      <c r="AC759" s="95"/>
      <c r="AD759" s="95"/>
      <c r="AE759" s="95"/>
      <c r="AF759" s="95"/>
      <c r="AG759" s="95"/>
      <c r="AH759" s="95"/>
      <c r="AI759" s="95"/>
      <c r="AJ759" s="95"/>
      <c r="AK759" s="95"/>
      <c r="AL759" s="95"/>
      <c r="AM759" s="95"/>
      <c r="AN759" s="95"/>
      <c r="AO759" s="96"/>
    </row>
    <row r="760" spans="1:41" s="57" customFormat="1" ht="13.5" customHeight="1">
      <c r="A760" s="58" t="s">
        <v>22</v>
      </c>
      <c r="B760" s="59" t="s">
        <v>23</v>
      </c>
      <c r="C760" s="59" t="s">
        <v>23</v>
      </c>
      <c r="D760" s="59" t="s">
        <v>24</v>
      </c>
      <c r="E760" s="59" t="s">
        <v>23</v>
      </c>
      <c r="F760" s="59" t="s">
        <v>24</v>
      </c>
      <c r="G760" s="60">
        <v>47150.400000000001</v>
      </c>
      <c r="H760" s="60">
        <v>14164.5</v>
      </c>
      <c r="I760" s="60">
        <v>32985.9</v>
      </c>
      <c r="J760" s="60">
        <v>0</v>
      </c>
      <c r="K760" s="61">
        <v>0</v>
      </c>
      <c r="L760" s="49"/>
      <c r="M760" s="50"/>
      <c r="N760" s="50"/>
      <c r="O760" s="50"/>
      <c r="P760" s="51"/>
      <c r="Q760" s="65">
        <f t="shared" si="109"/>
        <v>47150.400000000001</v>
      </c>
      <c r="R760" s="60">
        <f t="shared" si="109"/>
        <v>14164.5</v>
      </c>
      <c r="S760" s="60">
        <f t="shared" si="109"/>
        <v>32985.9</v>
      </c>
      <c r="T760" s="60">
        <f t="shared" si="109"/>
        <v>0</v>
      </c>
      <c r="U760" s="61">
        <f t="shared" si="109"/>
        <v>0</v>
      </c>
      <c r="V760" s="65">
        <f>AA760-Q760</f>
        <v>-647.30000000000291</v>
      </c>
      <c r="W760" s="60">
        <f t="shared" ref="W760:Z773" si="115">AB760-R760</f>
        <v>52.700000000000728</v>
      </c>
      <c r="X760" s="60">
        <f t="shared" si="115"/>
        <v>-700</v>
      </c>
      <c r="Y760" s="60">
        <f t="shared" si="115"/>
        <v>0</v>
      </c>
      <c r="Z760" s="61">
        <f t="shared" si="115"/>
        <v>0</v>
      </c>
      <c r="AA760" s="65">
        <v>46503.1</v>
      </c>
      <c r="AB760" s="60">
        <v>14217.2</v>
      </c>
      <c r="AC760" s="60">
        <v>32285.9</v>
      </c>
      <c r="AD760" s="60">
        <v>0</v>
      </c>
      <c r="AE760" s="97">
        <v>0</v>
      </c>
      <c r="AF760" s="65">
        <f t="shared" ref="AF760:AF766" si="116">AG760+AH760+AI760+AJ760</f>
        <v>100000</v>
      </c>
      <c r="AG760" s="60">
        <f>AG761</f>
        <v>100000</v>
      </c>
      <c r="AH760" s="60"/>
      <c r="AI760" s="60"/>
      <c r="AJ760" s="61"/>
      <c r="AK760" s="65">
        <f t="shared" si="110"/>
        <v>146503.1</v>
      </c>
      <c r="AL760" s="60">
        <f t="shared" si="110"/>
        <v>114217.2</v>
      </c>
      <c r="AM760" s="60">
        <f t="shared" si="110"/>
        <v>32285.9</v>
      </c>
      <c r="AN760" s="60">
        <f t="shared" si="110"/>
        <v>0</v>
      </c>
      <c r="AO760" s="61">
        <f t="shared" si="110"/>
        <v>0</v>
      </c>
    </row>
    <row r="761" spans="1:41" s="57" customFormat="1" ht="13.5" customHeight="1">
      <c r="A761" s="58" t="s">
        <v>314</v>
      </c>
      <c r="B761" s="59">
        <v>18</v>
      </c>
      <c r="C761" s="59" t="s">
        <v>23</v>
      </c>
      <c r="D761" s="59" t="s">
        <v>24</v>
      </c>
      <c r="E761" s="59" t="s">
        <v>23</v>
      </c>
      <c r="F761" s="59" t="s">
        <v>24</v>
      </c>
      <c r="G761" s="60">
        <v>47150.400000000001</v>
      </c>
      <c r="H761" s="60">
        <v>14164.5</v>
      </c>
      <c r="I761" s="60">
        <v>32985.9</v>
      </c>
      <c r="J761" s="60">
        <v>0</v>
      </c>
      <c r="K761" s="61">
        <v>0</v>
      </c>
      <c r="L761" s="49"/>
      <c r="M761" s="50"/>
      <c r="N761" s="50"/>
      <c r="O761" s="50"/>
      <c r="P761" s="51"/>
      <c r="Q761" s="65">
        <f t="shared" si="109"/>
        <v>47150.400000000001</v>
      </c>
      <c r="R761" s="60">
        <f t="shared" si="109"/>
        <v>14164.5</v>
      </c>
      <c r="S761" s="60">
        <f t="shared" si="109"/>
        <v>32985.9</v>
      </c>
      <c r="T761" s="60">
        <f t="shared" si="109"/>
        <v>0</v>
      </c>
      <c r="U761" s="61">
        <f t="shared" si="109"/>
        <v>0</v>
      </c>
      <c r="V761" s="65">
        <f t="shared" ref="V761:V773" si="117">AA761-Q761</f>
        <v>-647.30000000000291</v>
      </c>
      <c r="W761" s="60">
        <f t="shared" si="115"/>
        <v>52.700000000000728</v>
      </c>
      <c r="X761" s="60">
        <f t="shared" si="115"/>
        <v>-700</v>
      </c>
      <c r="Y761" s="60">
        <f t="shared" si="115"/>
        <v>0</v>
      </c>
      <c r="Z761" s="61">
        <f t="shared" si="115"/>
        <v>0</v>
      </c>
      <c r="AA761" s="65">
        <v>46503.1</v>
      </c>
      <c r="AB761" s="60">
        <v>14217.2</v>
      </c>
      <c r="AC761" s="60">
        <v>32285.9</v>
      </c>
      <c r="AD761" s="60">
        <v>0</v>
      </c>
      <c r="AE761" s="97">
        <v>0</v>
      </c>
      <c r="AF761" s="65">
        <f t="shared" si="116"/>
        <v>100000</v>
      </c>
      <c r="AG761" s="60">
        <f>AG762+AG764</f>
        <v>100000</v>
      </c>
      <c r="AH761" s="60"/>
      <c r="AI761" s="60"/>
      <c r="AJ761" s="61"/>
      <c r="AK761" s="65">
        <f t="shared" si="110"/>
        <v>146503.1</v>
      </c>
      <c r="AL761" s="60">
        <f t="shared" si="110"/>
        <v>114217.2</v>
      </c>
      <c r="AM761" s="60">
        <f t="shared" si="110"/>
        <v>32285.9</v>
      </c>
      <c r="AN761" s="60">
        <f t="shared" si="110"/>
        <v>0</v>
      </c>
      <c r="AO761" s="61">
        <f t="shared" si="110"/>
        <v>0</v>
      </c>
    </row>
    <row r="762" spans="1:41" ht="13.5" customHeight="1">
      <c r="A762" s="70" t="s">
        <v>26</v>
      </c>
      <c r="B762" s="71">
        <v>18</v>
      </c>
      <c r="C762" s="71" t="s">
        <v>23</v>
      </c>
      <c r="D762" s="71" t="s">
        <v>24</v>
      </c>
      <c r="E762" s="71" t="s">
        <v>23</v>
      </c>
      <c r="F762" s="71">
        <v>100</v>
      </c>
      <c r="G762" s="72">
        <v>13560.9</v>
      </c>
      <c r="H762" s="72">
        <v>8764.5</v>
      </c>
      <c r="I762" s="72">
        <v>4796.3999999999996</v>
      </c>
      <c r="J762" s="72">
        <v>0</v>
      </c>
      <c r="K762" s="73">
        <v>0</v>
      </c>
      <c r="L762" s="62"/>
      <c r="M762" s="63"/>
      <c r="N762" s="63"/>
      <c r="O762" s="63"/>
      <c r="P762" s="64"/>
      <c r="Q762" s="77">
        <f t="shared" si="109"/>
        <v>13560.9</v>
      </c>
      <c r="R762" s="72">
        <f t="shared" si="109"/>
        <v>8764.5</v>
      </c>
      <c r="S762" s="72">
        <f t="shared" si="109"/>
        <v>4796.3999999999996</v>
      </c>
      <c r="T762" s="72">
        <f t="shared" si="109"/>
        <v>0</v>
      </c>
      <c r="U762" s="73">
        <f t="shared" si="109"/>
        <v>0</v>
      </c>
      <c r="V762" s="77">
        <f t="shared" si="117"/>
        <v>-247.29999999999927</v>
      </c>
      <c r="W762" s="72">
        <f t="shared" si="115"/>
        <v>52.700000000000728</v>
      </c>
      <c r="X762" s="72">
        <f t="shared" si="115"/>
        <v>-300</v>
      </c>
      <c r="Y762" s="72">
        <f t="shared" si="115"/>
        <v>0</v>
      </c>
      <c r="Z762" s="73">
        <f t="shared" si="115"/>
        <v>0</v>
      </c>
      <c r="AA762" s="77">
        <v>13313.6</v>
      </c>
      <c r="AB762" s="72">
        <v>8817.2000000000007</v>
      </c>
      <c r="AC762" s="72">
        <v>4496.3999999999996</v>
      </c>
      <c r="AD762" s="72">
        <v>0</v>
      </c>
      <c r="AE762" s="102">
        <v>0</v>
      </c>
      <c r="AF762" s="77">
        <f t="shared" si="116"/>
        <v>0</v>
      </c>
      <c r="AG762" s="72"/>
      <c r="AH762" s="72"/>
      <c r="AI762" s="72"/>
      <c r="AJ762" s="73"/>
      <c r="AK762" s="77">
        <f t="shared" si="110"/>
        <v>13313.6</v>
      </c>
      <c r="AL762" s="72">
        <f t="shared" si="110"/>
        <v>8817.2000000000007</v>
      </c>
      <c r="AM762" s="72">
        <f t="shared" si="110"/>
        <v>4496.3999999999996</v>
      </c>
      <c r="AN762" s="72">
        <f t="shared" si="110"/>
        <v>0</v>
      </c>
      <c r="AO762" s="73">
        <f t="shared" si="110"/>
        <v>0</v>
      </c>
    </row>
    <row r="763" spans="1:41" ht="13.5" customHeight="1">
      <c r="A763" s="83" t="s">
        <v>27</v>
      </c>
      <c r="B763" s="84">
        <v>18</v>
      </c>
      <c r="C763" s="84" t="s">
        <v>23</v>
      </c>
      <c r="D763" s="84" t="s">
        <v>24</v>
      </c>
      <c r="E763" s="84" t="s">
        <v>23</v>
      </c>
      <c r="F763" s="85" t="s">
        <v>28</v>
      </c>
      <c r="G763" s="86">
        <v>7572.4</v>
      </c>
      <c r="H763" s="86">
        <v>6597.5</v>
      </c>
      <c r="I763" s="86">
        <v>974.9</v>
      </c>
      <c r="J763" s="86">
        <v>0</v>
      </c>
      <c r="K763" s="87">
        <v>0</v>
      </c>
      <c r="L763" s="62"/>
      <c r="M763" s="63"/>
      <c r="N763" s="63"/>
      <c r="O763" s="63"/>
      <c r="P763" s="64"/>
      <c r="Q763" s="88">
        <f t="shared" si="109"/>
        <v>7572.4</v>
      </c>
      <c r="R763" s="86">
        <f t="shared" si="109"/>
        <v>6597.5</v>
      </c>
      <c r="S763" s="86">
        <f t="shared" si="109"/>
        <v>974.9</v>
      </c>
      <c r="T763" s="86">
        <f t="shared" si="109"/>
        <v>0</v>
      </c>
      <c r="U763" s="87">
        <f t="shared" si="109"/>
        <v>0</v>
      </c>
      <c r="V763" s="88">
        <f t="shared" si="117"/>
        <v>475.90000000000055</v>
      </c>
      <c r="W763" s="86">
        <f t="shared" si="115"/>
        <v>77</v>
      </c>
      <c r="X763" s="86">
        <f t="shared" si="115"/>
        <v>398.9</v>
      </c>
      <c r="Y763" s="86">
        <f t="shared" si="115"/>
        <v>0</v>
      </c>
      <c r="Z763" s="87">
        <f t="shared" si="115"/>
        <v>0</v>
      </c>
      <c r="AA763" s="88">
        <v>8048.3</v>
      </c>
      <c r="AB763" s="86">
        <v>6674.5</v>
      </c>
      <c r="AC763" s="86">
        <v>1373.8</v>
      </c>
      <c r="AD763" s="86">
        <v>0</v>
      </c>
      <c r="AE763" s="103">
        <v>0</v>
      </c>
      <c r="AF763" s="77">
        <f t="shared" si="116"/>
        <v>0</v>
      </c>
      <c r="AG763" s="86"/>
      <c r="AH763" s="86"/>
      <c r="AI763" s="86"/>
      <c r="AJ763" s="87"/>
      <c r="AK763" s="88">
        <f t="shared" si="110"/>
        <v>8048.3</v>
      </c>
      <c r="AL763" s="86">
        <f t="shared" si="110"/>
        <v>6674.5</v>
      </c>
      <c r="AM763" s="86">
        <f t="shared" si="110"/>
        <v>1373.8</v>
      </c>
      <c r="AN763" s="86">
        <f t="shared" si="110"/>
        <v>0</v>
      </c>
      <c r="AO763" s="87">
        <f t="shared" si="110"/>
        <v>0</v>
      </c>
    </row>
    <row r="764" spans="1:41" ht="13.5" customHeight="1">
      <c r="A764" s="70" t="s">
        <v>29</v>
      </c>
      <c r="B764" s="71">
        <v>18</v>
      </c>
      <c r="C764" s="71" t="s">
        <v>23</v>
      </c>
      <c r="D764" s="71" t="s">
        <v>24</v>
      </c>
      <c r="E764" s="71" t="s">
        <v>23</v>
      </c>
      <c r="F764" s="71">
        <v>200</v>
      </c>
      <c r="G764" s="72">
        <v>33589.5</v>
      </c>
      <c r="H764" s="72">
        <v>5400</v>
      </c>
      <c r="I764" s="72">
        <v>28189.5</v>
      </c>
      <c r="J764" s="72">
        <v>0</v>
      </c>
      <c r="K764" s="73">
        <v>0</v>
      </c>
      <c r="L764" s="62"/>
      <c r="M764" s="63"/>
      <c r="N764" s="63"/>
      <c r="O764" s="63"/>
      <c r="P764" s="64"/>
      <c r="Q764" s="77">
        <f t="shared" si="109"/>
        <v>33589.5</v>
      </c>
      <c r="R764" s="72">
        <f t="shared" si="109"/>
        <v>5400</v>
      </c>
      <c r="S764" s="72">
        <f t="shared" si="109"/>
        <v>28189.5</v>
      </c>
      <c r="T764" s="72">
        <f t="shared" si="109"/>
        <v>0</v>
      </c>
      <c r="U764" s="73">
        <f t="shared" si="109"/>
        <v>0</v>
      </c>
      <c r="V764" s="77">
        <f t="shared" si="117"/>
        <v>-400</v>
      </c>
      <c r="W764" s="72">
        <f t="shared" si="115"/>
        <v>0</v>
      </c>
      <c r="X764" s="72">
        <f t="shared" si="115"/>
        <v>-400</v>
      </c>
      <c r="Y764" s="72">
        <f t="shared" si="115"/>
        <v>0</v>
      </c>
      <c r="Z764" s="73">
        <f t="shared" si="115"/>
        <v>0</v>
      </c>
      <c r="AA764" s="77">
        <v>33189.5</v>
      </c>
      <c r="AB764" s="72">
        <v>5400</v>
      </c>
      <c r="AC764" s="72">
        <v>27789.5</v>
      </c>
      <c r="AD764" s="72">
        <v>0</v>
      </c>
      <c r="AE764" s="102">
        <v>0</v>
      </c>
      <c r="AF764" s="77">
        <f t="shared" si="116"/>
        <v>100000</v>
      </c>
      <c r="AG764" s="72">
        <f>AG765</f>
        <v>100000</v>
      </c>
      <c r="AH764" s="72"/>
      <c r="AI764" s="72"/>
      <c r="AJ764" s="73"/>
      <c r="AK764" s="77">
        <f t="shared" si="110"/>
        <v>133189.5</v>
      </c>
      <c r="AL764" s="72">
        <f t="shared" si="110"/>
        <v>105400</v>
      </c>
      <c r="AM764" s="72">
        <f t="shared" si="110"/>
        <v>27789.5</v>
      </c>
      <c r="AN764" s="72">
        <f t="shared" si="110"/>
        <v>0</v>
      </c>
      <c r="AO764" s="73">
        <f t="shared" si="110"/>
        <v>0</v>
      </c>
    </row>
    <row r="765" spans="1:41" s="57" customFormat="1" ht="13.5" customHeight="1">
      <c r="A765" s="58" t="s">
        <v>315</v>
      </c>
      <c r="B765" s="59">
        <v>18</v>
      </c>
      <c r="C765" s="59">
        <v>2</v>
      </c>
      <c r="D765" s="59" t="s">
        <v>24</v>
      </c>
      <c r="E765" s="59" t="s">
        <v>23</v>
      </c>
      <c r="F765" s="59" t="s">
        <v>24</v>
      </c>
      <c r="G765" s="60">
        <v>32503.4</v>
      </c>
      <c r="H765" s="60">
        <v>5000</v>
      </c>
      <c r="I765" s="60">
        <v>27503.4</v>
      </c>
      <c r="J765" s="60">
        <v>0</v>
      </c>
      <c r="K765" s="61">
        <v>0</v>
      </c>
      <c r="L765" s="49"/>
      <c r="M765" s="50"/>
      <c r="N765" s="50"/>
      <c r="O765" s="50"/>
      <c r="P765" s="51"/>
      <c r="Q765" s="65">
        <f t="shared" si="109"/>
        <v>32503.4</v>
      </c>
      <c r="R765" s="60">
        <f t="shared" si="109"/>
        <v>5000</v>
      </c>
      <c r="S765" s="60">
        <f t="shared" si="109"/>
        <v>27503.4</v>
      </c>
      <c r="T765" s="60">
        <f t="shared" si="109"/>
        <v>0</v>
      </c>
      <c r="U765" s="61">
        <f t="shared" si="109"/>
        <v>0</v>
      </c>
      <c r="V765" s="65">
        <f t="shared" si="117"/>
        <v>-400</v>
      </c>
      <c r="W765" s="60">
        <f t="shared" si="115"/>
        <v>0</v>
      </c>
      <c r="X765" s="60">
        <f t="shared" si="115"/>
        <v>-400</v>
      </c>
      <c r="Y765" s="60">
        <f t="shared" si="115"/>
        <v>0</v>
      </c>
      <c r="Z765" s="61">
        <f t="shared" si="115"/>
        <v>0</v>
      </c>
      <c r="AA765" s="65">
        <v>32103.4</v>
      </c>
      <c r="AB765" s="60">
        <v>5000</v>
      </c>
      <c r="AC765" s="60">
        <v>27103.4</v>
      </c>
      <c r="AD765" s="60">
        <v>0</v>
      </c>
      <c r="AE765" s="97">
        <v>0</v>
      </c>
      <c r="AF765" s="65">
        <f t="shared" si="116"/>
        <v>100000</v>
      </c>
      <c r="AG765" s="60">
        <f>AG766</f>
        <v>100000</v>
      </c>
      <c r="AH765" s="60">
        <f t="shared" ref="AH765:AJ766" si="118">AH766</f>
        <v>0</v>
      </c>
      <c r="AI765" s="60">
        <f t="shared" si="118"/>
        <v>0</v>
      </c>
      <c r="AJ765" s="61">
        <f t="shared" si="118"/>
        <v>0</v>
      </c>
      <c r="AK765" s="65">
        <f t="shared" si="110"/>
        <v>132103.4</v>
      </c>
      <c r="AL765" s="60">
        <f t="shared" si="110"/>
        <v>105000</v>
      </c>
      <c r="AM765" s="60">
        <f t="shared" si="110"/>
        <v>27103.4</v>
      </c>
      <c r="AN765" s="60">
        <f t="shared" si="110"/>
        <v>0</v>
      </c>
      <c r="AO765" s="61">
        <f t="shared" si="110"/>
        <v>0</v>
      </c>
    </row>
    <row r="766" spans="1:41" ht="13.5" customHeight="1">
      <c r="A766" s="70" t="s">
        <v>316</v>
      </c>
      <c r="B766" s="71">
        <v>18</v>
      </c>
      <c r="C766" s="71">
        <v>2</v>
      </c>
      <c r="D766" s="71">
        <v>27</v>
      </c>
      <c r="E766" s="71" t="s">
        <v>23</v>
      </c>
      <c r="F766" s="71" t="s">
        <v>24</v>
      </c>
      <c r="G766" s="72">
        <v>32503.4</v>
      </c>
      <c r="H766" s="72">
        <v>5000</v>
      </c>
      <c r="I766" s="72">
        <v>27503.4</v>
      </c>
      <c r="J766" s="72">
        <v>0</v>
      </c>
      <c r="K766" s="73">
        <v>0</v>
      </c>
      <c r="L766" s="62"/>
      <c r="M766" s="63"/>
      <c r="N766" s="63"/>
      <c r="O766" s="63"/>
      <c r="P766" s="64"/>
      <c r="Q766" s="77">
        <f t="shared" si="109"/>
        <v>32503.4</v>
      </c>
      <c r="R766" s="72">
        <f t="shared" si="109"/>
        <v>5000</v>
      </c>
      <c r="S766" s="72">
        <f t="shared" si="109"/>
        <v>27503.4</v>
      </c>
      <c r="T766" s="72">
        <f t="shared" si="109"/>
        <v>0</v>
      </c>
      <c r="U766" s="73">
        <f t="shared" si="109"/>
        <v>0</v>
      </c>
      <c r="V766" s="77">
        <f t="shared" si="117"/>
        <v>-400</v>
      </c>
      <c r="W766" s="72">
        <f t="shared" si="115"/>
        <v>0</v>
      </c>
      <c r="X766" s="72">
        <f t="shared" si="115"/>
        <v>-400</v>
      </c>
      <c r="Y766" s="72">
        <f t="shared" si="115"/>
        <v>0</v>
      </c>
      <c r="Z766" s="73">
        <f t="shared" si="115"/>
        <v>0</v>
      </c>
      <c r="AA766" s="77">
        <v>32103.4</v>
      </c>
      <c r="AB766" s="72">
        <v>5000</v>
      </c>
      <c r="AC766" s="72">
        <v>27103.4</v>
      </c>
      <c r="AD766" s="72">
        <v>0</v>
      </c>
      <c r="AE766" s="102">
        <v>0</v>
      </c>
      <c r="AF766" s="77">
        <f t="shared" si="116"/>
        <v>100000</v>
      </c>
      <c r="AG766" s="72">
        <f>AG767</f>
        <v>100000</v>
      </c>
      <c r="AH766" s="72">
        <f t="shared" si="118"/>
        <v>0</v>
      </c>
      <c r="AI766" s="72">
        <f t="shared" si="118"/>
        <v>0</v>
      </c>
      <c r="AJ766" s="73">
        <f t="shared" si="118"/>
        <v>0</v>
      </c>
      <c r="AK766" s="77">
        <f t="shared" si="110"/>
        <v>132103.4</v>
      </c>
      <c r="AL766" s="72">
        <f t="shared" si="110"/>
        <v>105000</v>
      </c>
      <c r="AM766" s="72">
        <f t="shared" si="110"/>
        <v>27103.4</v>
      </c>
      <c r="AN766" s="72">
        <f t="shared" si="110"/>
        <v>0</v>
      </c>
      <c r="AO766" s="73">
        <f t="shared" si="110"/>
        <v>0</v>
      </c>
    </row>
    <row r="767" spans="1:41" ht="13.5" customHeight="1">
      <c r="A767" s="70" t="s">
        <v>317</v>
      </c>
      <c r="B767" s="71">
        <v>18</v>
      </c>
      <c r="C767" s="71">
        <v>2</v>
      </c>
      <c r="D767" s="71">
        <v>27</v>
      </c>
      <c r="E767" s="71">
        <v>2</v>
      </c>
      <c r="F767" s="71" t="s">
        <v>24</v>
      </c>
      <c r="G767" s="72">
        <v>32503.4</v>
      </c>
      <c r="H767" s="72">
        <v>5000</v>
      </c>
      <c r="I767" s="72">
        <v>27503.4</v>
      </c>
      <c r="J767" s="72">
        <v>0</v>
      </c>
      <c r="K767" s="73">
        <v>0</v>
      </c>
      <c r="L767" s="62"/>
      <c r="M767" s="63"/>
      <c r="N767" s="63"/>
      <c r="O767" s="63"/>
      <c r="P767" s="64"/>
      <c r="Q767" s="77">
        <f t="shared" si="109"/>
        <v>32503.4</v>
      </c>
      <c r="R767" s="72">
        <f t="shared" si="109"/>
        <v>5000</v>
      </c>
      <c r="S767" s="72">
        <f t="shared" si="109"/>
        <v>27503.4</v>
      </c>
      <c r="T767" s="72">
        <f t="shared" si="109"/>
        <v>0</v>
      </c>
      <c r="U767" s="73">
        <f t="shared" si="109"/>
        <v>0</v>
      </c>
      <c r="V767" s="77">
        <f t="shared" si="117"/>
        <v>-400</v>
      </c>
      <c r="W767" s="72">
        <f t="shared" si="115"/>
        <v>0</v>
      </c>
      <c r="X767" s="72">
        <f t="shared" si="115"/>
        <v>-400</v>
      </c>
      <c r="Y767" s="72">
        <f t="shared" si="115"/>
        <v>0</v>
      </c>
      <c r="Z767" s="73">
        <f t="shared" si="115"/>
        <v>0</v>
      </c>
      <c r="AA767" s="77">
        <v>32103.4</v>
      </c>
      <c r="AB767" s="72">
        <v>5000</v>
      </c>
      <c r="AC767" s="72">
        <v>27103.4</v>
      </c>
      <c r="AD767" s="72">
        <v>0</v>
      </c>
      <c r="AE767" s="102">
        <v>0</v>
      </c>
      <c r="AF767" s="77">
        <f>AG767+AH767+AI767+AJ767</f>
        <v>100000</v>
      </c>
      <c r="AG767" s="72">
        <v>100000</v>
      </c>
      <c r="AH767" s="72"/>
      <c r="AI767" s="72"/>
      <c r="AJ767" s="73"/>
      <c r="AK767" s="77">
        <f t="shared" si="110"/>
        <v>132103.4</v>
      </c>
      <c r="AL767" s="72">
        <f t="shared" si="110"/>
        <v>105000</v>
      </c>
      <c r="AM767" s="72">
        <f t="shared" si="110"/>
        <v>27103.4</v>
      </c>
      <c r="AN767" s="72">
        <f t="shared" si="110"/>
        <v>0</v>
      </c>
      <c r="AO767" s="73">
        <f t="shared" si="110"/>
        <v>0</v>
      </c>
    </row>
    <row r="768" spans="1:41" s="57" customFormat="1" ht="13.5" customHeight="1">
      <c r="A768" s="58" t="s">
        <v>318</v>
      </c>
      <c r="B768" s="59">
        <v>18</v>
      </c>
      <c r="C768" s="59">
        <v>4</v>
      </c>
      <c r="D768" s="59" t="s">
        <v>24</v>
      </c>
      <c r="E768" s="59" t="s">
        <v>23</v>
      </c>
      <c r="F768" s="59" t="s">
        <v>24</v>
      </c>
      <c r="G768" s="60">
        <v>10421.700000000001</v>
      </c>
      <c r="H768" s="60">
        <v>4939.2</v>
      </c>
      <c r="I768" s="60">
        <v>5482.5</v>
      </c>
      <c r="J768" s="60">
        <v>0</v>
      </c>
      <c r="K768" s="61">
        <v>0</v>
      </c>
      <c r="L768" s="49"/>
      <c r="M768" s="50"/>
      <c r="N768" s="50"/>
      <c r="O768" s="50"/>
      <c r="P768" s="51"/>
      <c r="Q768" s="65">
        <f t="shared" si="109"/>
        <v>10421.700000000001</v>
      </c>
      <c r="R768" s="60">
        <f t="shared" si="109"/>
        <v>4939.2</v>
      </c>
      <c r="S768" s="60">
        <f t="shared" si="109"/>
        <v>5482.5</v>
      </c>
      <c r="T768" s="60">
        <f t="shared" si="109"/>
        <v>0</v>
      </c>
      <c r="U768" s="61">
        <f t="shared" si="109"/>
        <v>0</v>
      </c>
      <c r="V768" s="65">
        <f t="shared" si="117"/>
        <v>-247.30000000000109</v>
      </c>
      <c r="W768" s="60">
        <f t="shared" si="115"/>
        <v>52.699999999999818</v>
      </c>
      <c r="X768" s="60">
        <f t="shared" si="115"/>
        <v>-300</v>
      </c>
      <c r="Y768" s="60">
        <f t="shared" si="115"/>
        <v>0</v>
      </c>
      <c r="Z768" s="61">
        <f t="shared" si="115"/>
        <v>0</v>
      </c>
      <c r="AA768" s="65">
        <v>10174.4</v>
      </c>
      <c r="AB768" s="60">
        <v>4991.8999999999996</v>
      </c>
      <c r="AC768" s="60">
        <v>5182.5</v>
      </c>
      <c r="AD768" s="60">
        <v>0</v>
      </c>
      <c r="AE768" s="97">
        <v>0</v>
      </c>
      <c r="AF768" s="77">
        <f t="shared" ref="AF768:AF773" si="119">AG768+AH768+AI768+AJ768</f>
        <v>0</v>
      </c>
      <c r="AG768" s="60"/>
      <c r="AH768" s="60"/>
      <c r="AI768" s="60"/>
      <c r="AJ768" s="61"/>
      <c r="AK768" s="65">
        <f t="shared" si="110"/>
        <v>10174.4</v>
      </c>
      <c r="AL768" s="60">
        <f t="shared" si="110"/>
        <v>4991.8999999999996</v>
      </c>
      <c r="AM768" s="60">
        <f t="shared" si="110"/>
        <v>5182.5</v>
      </c>
      <c r="AN768" s="60">
        <f t="shared" si="110"/>
        <v>0</v>
      </c>
      <c r="AO768" s="61">
        <f t="shared" si="110"/>
        <v>0</v>
      </c>
    </row>
    <row r="769" spans="1:41" ht="13.5" customHeight="1">
      <c r="A769" s="70" t="s">
        <v>316</v>
      </c>
      <c r="B769" s="71">
        <v>18</v>
      </c>
      <c r="C769" s="71">
        <v>4</v>
      </c>
      <c r="D769" s="71">
        <v>27</v>
      </c>
      <c r="E769" s="71" t="s">
        <v>23</v>
      </c>
      <c r="F769" s="71" t="s">
        <v>24</v>
      </c>
      <c r="G769" s="72">
        <v>10421.700000000001</v>
      </c>
      <c r="H769" s="72">
        <v>4939.2</v>
      </c>
      <c r="I769" s="72">
        <v>5482.5</v>
      </c>
      <c r="J769" s="72">
        <v>0</v>
      </c>
      <c r="K769" s="73">
        <v>0</v>
      </c>
      <c r="L769" s="62"/>
      <c r="M769" s="63"/>
      <c r="N769" s="63"/>
      <c r="O769" s="63"/>
      <c r="P769" s="64"/>
      <c r="Q769" s="77">
        <f t="shared" si="109"/>
        <v>10421.700000000001</v>
      </c>
      <c r="R769" s="72">
        <f t="shared" si="109"/>
        <v>4939.2</v>
      </c>
      <c r="S769" s="72">
        <f t="shared" si="109"/>
        <v>5482.5</v>
      </c>
      <c r="T769" s="72">
        <f t="shared" si="109"/>
        <v>0</v>
      </c>
      <c r="U769" s="73">
        <f t="shared" si="109"/>
        <v>0</v>
      </c>
      <c r="V769" s="77">
        <f t="shared" si="117"/>
        <v>-247.30000000000109</v>
      </c>
      <c r="W769" s="72">
        <f t="shared" si="115"/>
        <v>52.699999999999818</v>
      </c>
      <c r="X769" s="72">
        <f t="shared" si="115"/>
        <v>-300</v>
      </c>
      <c r="Y769" s="72">
        <f t="shared" si="115"/>
        <v>0</v>
      </c>
      <c r="Z769" s="73">
        <f t="shared" si="115"/>
        <v>0</v>
      </c>
      <c r="AA769" s="77">
        <v>10174.4</v>
      </c>
      <c r="AB769" s="72">
        <v>4991.8999999999996</v>
      </c>
      <c r="AC769" s="72">
        <v>5182.5</v>
      </c>
      <c r="AD769" s="72">
        <v>0</v>
      </c>
      <c r="AE769" s="102">
        <v>0</v>
      </c>
      <c r="AF769" s="77">
        <f t="shared" si="119"/>
        <v>0</v>
      </c>
      <c r="AG769" s="72"/>
      <c r="AH769" s="72"/>
      <c r="AI769" s="72"/>
      <c r="AJ769" s="73"/>
      <c r="AK769" s="77">
        <f t="shared" si="110"/>
        <v>10174.4</v>
      </c>
      <c r="AL769" s="72">
        <f t="shared" si="110"/>
        <v>4991.8999999999996</v>
      </c>
      <c r="AM769" s="72">
        <f t="shared" si="110"/>
        <v>5182.5</v>
      </c>
      <c r="AN769" s="72">
        <f t="shared" si="110"/>
        <v>0</v>
      </c>
      <c r="AO769" s="73">
        <f t="shared" si="110"/>
        <v>0</v>
      </c>
    </row>
    <row r="770" spans="1:41" ht="25.5">
      <c r="A770" s="70" t="s">
        <v>319</v>
      </c>
      <c r="B770" s="71">
        <v>18</v>
      </c>
      <c r="C770" s="71">
        <v>4</v>
      </c>
      <c r="D770" s="71">
        <v>27</v>
      </c>
      <c r="E770" s="71">
        <v>3</v>
      </c>
      <c r="F770" s="71" t="s">
        <v>24</v>
      </c>
      <c r="G770" s="72">
        <v>10421.700000000001</v>
      </c>
      <c r="H770" s="72">
        <v>4939.2</v>
      </c>
      <c r="I770" s="72">
        <v>5482.5</v>
      </c>
      <c r="J770" s="72">
        <v>0</v>
      </c>
      <c r="K770" s="73">
        <v>0</v>
      </c>
      <c r="L770" s="62"/>
      <c r="M770" s="63"/>
      <c r="N770" s="63"/>
      <c r="O770" s="63"/>
      <c r="P770" s="64"/>
      <c r="Q770" s="77">
        <f t="shared" si="109"/>
        <v>10421.700000000001</v>
      </c>
      <c r="R770" s="72">
        <f t="shared" si="109"/>
        <v>4939.2</v>
      </c>
      <c r="S770" s="72">
        <f t="shared" si="109"/>
        <v>5482.5</v>
      </c>
      <c r="T770" s="72">
        <f t="shared" si="109"/>
        <v>0</v>
      </c>
      <c r="U770" s="73">
        <f t="shared" si="109"/>
        <v>0</v>
      </c>
      <c r="V770" s="77">
        <f t="shared" si="117"/>
        <v>-247.30000000000109</v>
      </c>
      <c r="W770" s="72">
        <f t="shared" si="115"/>
        <v>52.699999999999818</v>
      </c>
      <c r="X770" s="72">
        <f t="shared" si="115"/>
        <v>-300</v>
      </c>
      <c r="Y770" s="72">
        <f t="shared" si="115"/>
        <v>0</v>
      </c>
      <c r="Z770" s="73">
        <f t="shared" si="115"/>
        <v>0</v>
      </c>
      <c r="AA770" s="77">
        <v>10174.4</v>
      </c>
      <c r="AB770" s="72">
        <v>4991.8999999999996</v>
      </c>
      <c r="AC770" s="72">
        <v>5182.5</v>
      </c>
      <c r="AD770" s="72">
        <v>0</v>
      </c>
      <c r="AE770" s="102">
        <v>0</v>
      </c>
      <c r="AF770" s="77">
        <f t="shared" si="119"/>
        <v>0</v>
      </c>
      <c r="AG770" s="72"/>
      <c r="AH770" s="72"/>
      <c r="AI770" s="72"/>
      <c r="AJ770" s="73"/>
      <c r="AK770" s="77">
        <f t="shared" si="110"/>
        <v>10174.4</v>
      </c>
      <c r="AL770" s="72">
        <f t="shared" si="110"/>
        <v>4991.8999999999996</v>
      </c>
      <c r="AM770" s="72">
        <f t="shared" si="110"/>
        <v>5182.5</v>
      </c>
      <c r="AN770" s="72">
        <f t="shared" si="110"/>
        <v>0</v>
      </c>
      <c r="AO770" s="73">
        <f t="shared" si="110"/>
        <v>0</v>
      </c>
    </row>
    <row r="771" spans="1:41" s="57" customFormat="1" ht="12.75" customHeight="1">
      <c r="A771" s="58" t="s">
        <v>83</v>
      </c>
      <c r="B771" s="59">
        <v>18</v>
      </c>
      <c r="C771" s="59">
        <v>10</v>
      </c>
      <c r="D771" s="59" t="s">
        <v>24</v>
      </c>
      <c r="E771" s="59" t="s">
        <v>23</v>
      </c>
      <c r="F771" s="59" t="s">
        <v>24</v>
      </c>
      <c r="G771" s="60">
        <v>4225.3</v>
      </c>
      <c r="H771" s="60">
        <v>4225.3</v>
      </c>
      <c r="I771" s="60">
        <v>0</v>
      </c>
      <c r="J771" s="60">
        <v>0</v>
      </c>
      <c r="K771" s="61">
        <v>0</v>
      </c>
      <c r="L771" s="49"/>
      <c r="M771" s="50"/>
      <c r="N771" s="50"/>
      <c r="O771" s="50"/>
      <c r="P771" s="51"/>
      <c r="Q771" s="65">
        <f t="shared" ref="Q771:U818" si="120">G771+L771</f>
        <v>4225.3</v>
      </c>
      <c r="R771" s="60">
        <f t="shared" si="120"/>
        <v>4225.3</v>
      </c>
      <c r="S771" s="60">
        <f t="shared" si="120"/>
        <v>0</v>
      </c>
      <c r="T771" s="60">
        <f t="shared" si="120"/>
        <v>0</v>
      </c>
      <c r="U771" s="61">
        <f t="shared" si="120"/>
        <v>0</v>
      </c>
      <c r="V771" s="65">
        <f t="shared" si="117"/>
        <v>0</v>
      </c>
      <c r="W771" s="60">
        <f t="shared" si="115"/>
        <v>0</v>
      </c>
      <c r="X771" s="60">
        <f t="shared" si="115"/>
        <v>0</v>
      </c>
      <c r="Y771" s="60">
        <f t="shared" si="115"/>
        <v>0</v>
      </c>
      <c r="Z771" s="61">
        <f t="shared" si="115"/>
        <v>0</v>
      </c>
      <c r="AA771" s="65">
        <v>4225.3</v>
      </c>
      <c r="AB771" s="60">
        <v>4225.3</v>
      </c>
      <c r="AC771" s="60">
        <v>0</v>
      </c>
      <c r="AD771" s="60">
        <v>0</v>
      </c>
      <c r="AE771" s="97">
        <v>0</v>
      </c>
      <c r="AF771" s="77">
        <f t="shared" si="119"/>
        <v>0</v>
      </c>
      <c r="AG771" s="60"/>
      <c r="AH771" s="60"/>
      <c r="AI771" s="60"/>
      <c r="AJ771" s="61"/>
      <c r="AK771" s="65">
        <f t="shared" si="110"/>
        <v>4225.3</v>
      </c>
      <c r="AL771" s="60">
        <f t="shared" si="110"/>
        <v>4225.3</v>
      </c>
      <c r="AM771" s="60">
        <f t="shared" si="110"/>
        <v>0</v>
      </c>
      <c r="AN771" s="60">
        <f t="shared" si="110"/>
        <v>0</v>
      </c>
      <c r="AO771" s="61">
        <f t="shared" si="110"/>
        <v>0</v>
      </c>
    </row>
    <row r="772" spans="1:41" ht="13.5" customHeight="1">
      <c r="A772" s="70" t="s">
        <v>316</v>
      </c>
      <c r="B772" s="71">
        <v>18</v>
      </c>
      <c r="C772" s="71">
        <v>10</v>
      </c>
      <c r="D772" s="71">
        <v>27</v>
      </c>
      <c r="E772" s="71" t="s">
        <v>23</v>
      </c>
      <c r="F772" s="71" t="s">
        <v>24</v>
      </c>
      <c r="G772" s="72">
        <v>4225.3</v>
      </c>
      <c r="H772" s="72">
        <v>4225.3</v>
      </c>
      <c r="I772" s="72">
        <v>0</v>
      </c>
      <c r="J772" s="72">
        <v>0</v>
      </c>
      <c r="K772" s="73">
        <v>0</v>
      </c>
      <c r="L772" s="62"/>
      <c r="M772" s="63"/>
      <c r="N772" s="63"/>
      <c r="O772" s="63"/>
      <c r="P772" s="64"/>
      <c r="Q772" s="77">
        <f t="shared" si="120"/>
        <v>4225.3</v>
      </c>
      <c r="R772" s="72">
        <f t="shared" si="120"/>
        <v>4225.3</v>
      </c>
      <c r="S772" s="72">
        <f t="shared" si="120"/>
        <v>0</v>
      </c>
      <c r="T772" s="72">
        <f t="shared" si="120"/>
        <v>0</v>
      </c>
      <c r="U772" s="73">
        <f t="shared" si="120"/>
        <v>0</v>
      </c>
      <c r="V772" s="77">
        <f t="shared" si="117"/>
        <v>0</v>
      </c>
      <c r="W772" s="72">
        <f t="shared" si="115"/>
        <v>0</v>
      </c>
      <c r="X772" s="72">
        <f t="shared" si="115"/>
        <v>0</v>
      </c>
      <c r="Y772" s="72">
        <f t="shared" si="115"/>
        <v>0</v>
      </c>
      <c r="Z772" s="73">
        <f t="shared" si="115"/>
        <v>0</v>
      </c>
      <c r="AA772" s="77">
        <v>4225.3</v>
      </c>
      <c r="AB772" s="72">
        <v>4225.3</v>
      </c>
      <c r="AC772" s="72">
        <v>0</v>
      </c>
      <c r="AD772" s="72">
        <v>0</v>
      </c>
      <c r="AE772" s="102">
        <v>0</v>
      </c>
      <c r="AF772" s="77">
        <f t="shared" si="119"/>
        <v>0</v>
      </c>
      <c r="AG772" s="72"/>
      <c r="AH772" s="72"/>
      <c r="AI772" s="72"/>
      <c r="AJ772" s="73"/>
      <c r="AK772" s="77">
        <f t="shared" si="110"/>
        <v>4225.3</v>
      </c>
      <c r="AL772" s="72">
        <f t="shared" si="110"/>
        <v>4225.3</v>
      </c>
      <c r="AM772" s="72">
        <f t="shared" si="110"/>
        <v>0</v>
      </c>
      <c r="AN772" s="72">
        <f t="shared" si="110"/>
        <v>0</v>
      </c>
      <c r="AO772" s="73">
        <f t="shared" si="110"/>
        <v>0</v>
      </c>
    </row>
    <row r="773" spans="1:41" ht="25.5">
      <c r="A773" s="70" t="s">
        <v>320</v>
      </c>
      <c r="B773" s="71">
        <v>18</v>
      </c>
      <c r="C773" s="71">
        <v>10</v>
      </c>
      <c r="D773" s="71">
        <v>27</v>
      </c>
      <c r="E773" s="71">
        <v>1</v>
      </c>
      <c r="F773" s="71" t="s">
        <v>24</v>
      </c>
      <c r="G773" s="72">
        <v>4225.3</v>
      </c>
      <c r="H773" s="72">
        <v>4225.3</v>
      </c>
      <c r="I773" s="72">
        <v>0</v>
      </c>
      <c r="J773" s="72">
        <v>0</v>
      </c>
      <c r="K773" s="73">
        <v>0</v>
      </c>
      <c r="L773" s="62"/>
      <c r="M773" s="63"/>
      <c r="N773" s="63"/>
      <c r="O773" s="63"/>
      <c r="P773" s="64"/>
      <c r="Q773" s="77">
        <f t="shared" si="120"/>
        <v>4225.3</v>
      </c>
      <c r="R773" s="72">
        <f t="shared" si="120"/>
        <v>4225.3</v>
      </c>
      <c r="S773" s="72">
        <f t="shared" si="120"/>
        <v>0</v>
      </c>
      <c r="T773" s="72">
        <f t="shared" si="120"/>
        <v>0</v>
      </c>
      <c r="U773" s="73">
        <f t="shared" si="120"/>
        <v>0</v>
      </c>
      <c r="V773" s="77">
        <f t="shared" si="117"/>
        <v>0</v>
      </c>
      <c r="W773" s="72">
        <f t="shared" si="115"/>
        <v>0</v>
      </c>
      <c r="X773" s="72">
        <f t="shared" si="115"/>
        <v>0</v>
      </c>
      <c r="Y773" s="72">
        <f t="shared" si="115"/>
        <v>0</v>
      </c>
      <c r="Z773" s="73">
        <f t="shared" si="115"/>
        <v>0</v>
      </c>
      <c r="AA773" s="77">
        <v>4225.3</v>
      </c>
      <c r="AB773" s="72">
        <v>4225.3</v>
      </c>
      <c r="AC773" s="72">
        <v>0</v>
      </c>
      <c r="AD773" s="72">
        <v>0</v>
      </c>
      <c r="AE773" s="102">
        <v>0</v>
      </c>
      <c r="AF773" s="77">
        <f t="shared" si="119"/>
        <v>0</v>
      </c>
      <c r="AG773" s="72"/>
      <c r="AH773" s="72"/>
      <c r="AI773" s="72"/>
      <c r="AJ773" s="73"/>
      <c r="AK773" s="77">
        <f t="shared" si="110"/>
        <v>4225.3</v>
      </c>
      <c r="AL773" s="72">
        <f t="shared" si="110"/>
        <v>4225.3</v>
      </c>
      <c r="AM773" s="72">
        <f t="shared" si="110"/>
        <v>0</v>
      </c>
      <c r="AN773" s="72">
        <f t="shared" si="110"/>
        <v>0</v>
      </c>
      <c r="AO773" s="73">
        <f t="shared" si="110"/>
        <v>0</v>
      </c>
    </row>
    <row r="774" spans="1:41">
      <c r="A774" s="93" t="s">
        <v>321</v>
      </c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  <c r="AA774" s="95"/>
      <c r="AB774" s="95"/>
      <c r="AC774" s="95"/>
      <c r="AD774" s="95"/>
      <c r="AE774" s="95"/>
      <c r="AF774" s="95"/>
      <c r="AG774" s="95"/>
      <c r="AH774" s="95"/>
      <c r="AI774" s="95"/>
      <c r="AJ774" s="95"/>
      <c r="AK774" s="95"/>
      <c r="AL774" s="95"/>
      <c r="AM774" s="95"/>
      <c r="AN774" s="95"/>
      <c r="AO774" s="96"/>
    </row>
    <row r="775" spans="1:41" s="57" customFormat="1" ht="13.5" customHeight="1">
      <c r="A775" s="58" t="s">
        <v>22</v>
      </c>
      <c r="B775" s="59" t="s">
        <v>23</v>
      </c>
      <c r="C775" s="59" t="s">
        <v>23</v>
      </c>
      <c r="D775" s="59" t="s">
        <v>24</v>
      </c>
      <c r="E775" s="59" t="s">
        <v>23</v>
      </c>
      <c r="F775" s="59" t="s">
        <v>24</v>
      </c>
      <c r="G775" s="60">
        <v>82674.2</v>
      </c>
      <c r="H775" s="60">
        <v>82674.2</v>
      </c>
      <c r="I775" s="60">
        <v>0</v>
      </c>
      <c r="J775" s="60">
        <v>0</v>
      </c>
      <c r="K775" s="61">
        <v>0</v>
      </c>
      <c r="L775" s="49"/>
      <c r="M775" s="50"/>
      <c r="N775" s="50"/>
      <c r="O775" s="50"/>
      <c r="P775" s="51"/>
      <c r="Q775" s="65">
        <f t="shared" si="120"/>
        <v>82674.2</v>
      </c>
      <c r="R775" s="60">
        <f t="shared" si="120"/>
        <v>82674.2</v>
      </c>
      <c r="S775" s="60">
        <f t="shared" si="120"/>
        <v>0</v>
      </c>
      <c r="T775" s="60">
        <f t="shared" si="120"/>
        <v>0</v>
      </c>
      <c r="U775" s="61">
        <f t="shared" si="120"/>
        <v>0</v>
      </c>
      <c r="V775" s="65">
        <f>AA775-Q775</f>
        <v>170.10000000000582</v>
      </c>
      <c r="W775" s="60">
        <f t="shared" ref="W775:Z780" si="121">AB775-R775</f>
        <v>170.10000000000582</v>
      </c>
      <c r="X775" s="60">
        <f t="shared" si="121"/>
        <v>0</v>
      </c>
      <c r="Y775" s="60">
        <f t="shared" si="121"/>
        <v>0</v>
      </c>
      <c r="Z775" s="61">
        <f t="shared" si="121"/>
        <v>0</v>
      </c>
      <c r="AA775" s="65">
        <v>82844.3</v>
      </c>
      <c r="AB775" s="60">
        <v>82844.3</v>
      </c>
      <c r="AC775" s="60">
        <v>0</v>
      </c>
      <c r="AD775" s="60">
        <v>0</v>
      </c>
      <c r="AE775" s="97">
        <v>0</v>
      </c>
      <c r="AF775" s="65"/>
      <c r="AG775" s="60"/>
      <c r="AH775" s="60"/>
      <c r="AI775" s="60"/>
      <c r="AJ775" s="61"/>
      <c r="AK775" s="65">
        <f t="shared" si="110"/>
        <v>82844.3</v>
      </c>
      <c r="AL775" s="60">
        <f t="shared" si="110"/>
        <v>82844.3</v>
      </c>
      <c r="AM775" s="60">
        <f t="shared" si="110"/>
        <v>0</v>
      </c>
      <c r="AN775" s="60">
        <f t="shared" si="110"/>
        <v>0</v>
      </c>
      <c r="AO775" s="61">
        <f t="shared" si="110"/>
        <v>0</v>
      </c>
    </row>
    <row r="776" spans="1:41" s="57" customFormat="1" ht="13.5" customHeight="1">
      <c r="A776" s="58" t="s">
        <v>177</v>
      </c>
      <c r="B776" s="59">
        <v>8</v>
      </c>
      <c r="C776" s="59" t="s">
        <v>23</v>
      </c>
      <c r="D776" s="59" t="s">
        <v>24</v>
      </c>
      <c r="E776" s="59" t="s">
        <v>23</v>
      </c>
      <c r="F776" s="59" t="s">
        <v>24</v>
      </c>
      <c r="G776" s="60">
        <v>82674.2</v>
      </c>
      <c r="H776" s="60">
        <v>82674.2</v>
      </c>
      <c r="I776" s="60">
        <v>0</v>
      </c>
      <c r="J776" s="60">
        <v>0</v>
      </c>
      <c r="K776" s="61">
        <v>0</v>
      </c>
      <c r="L776" s="49"/>
      <c r="M776" s="50"/>
      <c r="N776" s="50"/>
      <c r="O776" s="50"/>
      <c r="P776" s="51"/>
      <c r="Q776" s="65">
        <f t="shared" si="120"/>
        <v>82674.2</v>
      </c>
      <c r="R776" s="60">
        <f t="shared" si="120"/>
        <v>82674.2</v>
      </c>
      <c r="S776" s="60">
        <f t="shared" si="120"/>
        <v>0</v>
      </c>
      <c r="T776" s="60">
        <f t="shared" si="120"/>
        <v>0</v>
      </c>
      <c r="U776" s="61">
        <f t="shared" si="120"/>
        <v>0</v>
      </c>
      <c r="V776" s="65">
        <f t="shared" ref="V776:V780" si="122">AA776-Q776</f>
        <v>170.10000000000582</v>
      </c>
      <c r="W776" s="60">
        <f t="shared" si="121"/>
        <v>170.10000000000582</v>
      </c>
      <c r="X776" s="60">
        <f t="shared" si="121"/>
        <v>0</v>
      </c>
      <c r="Y776" s="60">
        <f t="shared" si="121"/>
        <v>0</v>
      </c>
      <c r="Z776" s="61">
        <f t="shared" si="121"/>
        <v>0</v>
      </c>
      <c r="AA776" s="65">
        <v>82844.3</v>
      </c>
      <c r="AB776" s="60">
        <v>82844.3</v>
      </c>
      <c r="AC776" s="60">
        <v>0</v>
      </c>
      <c r="AD776" s="60">
        <v>0</v>
      </c>
      <c r="AE776" s="97">
        <v>0</v>
      </c>
      <c r="AF776" s="65"/>
      <c r="AG776" s="60"/>
      <c r="AH776" s="60"/>
      <c r="AI776" s="60"/>
      <c r="AJ776" s="61"/>
      <c r="AK776" s="65">
        <f t="shared" si="110"/>
        <v>82844.3</v>
      </c>
      <c r="AL776" s="60">
        <f t="shared" si="110"/>
        <v>82844.3</v>
      </c>
      <c r="AM776" s="60">
        <f t="shared" si="110"/>
        <v>0</v>
      </c>
      <c r="AN776" s="60">
        <f t="shared" si="110"/>
        <v>0</v>
      </c>
      <c r="AO776" s="61">
        <f t="shared" si="110"/>
        <v>0</v>
      </c>
    </row>
    <row r="777" spans="1:41" ht="13.5" customHeight="1">
      <c r="A777" s="70" t="s">
        <v>26</v>
      </c>
      <c r="B777" s="71">
        <v>8</v>
      </c>
      <c r="C777" s="71" t="s">
        <v>23</v>
      </c>
      <c r="D777" s="71" t="s">
        <v>24</v>
      </c>
      <c r="E777" s="71" t="s">
        <v>23</v>
      </c>
      <c r="F777" s="71">
        <v>100</v>
      </c>
      <c r="G777" s="72">
        <v>82674.2</v>
      </c>
      <c r="H777" s="72">
        <v>82674.2</v>
      </c>
      <c r="I777" s="72">
        <v>0</v>
      </c>
      <c r="J777" s="72">
        <v>0</v>
      </c>
      <c r="K777" s="73">
        <v>0</v>
      </c>
      <c r="L777" s="62"/>
      <c r="M777" s="63"/>
      <c r="N777" s="63"/>
      <c r="O777" s="63"/>
      <c r="P777" s="64"/>
      <c r="Q777" s="77">
        <f t="shared" si="120"/>
        <v>82674.2</v>
      </c>
      <c r="R777" s="72">
        <f t="shared" si="120"/>
        <v>82674.2</v>
      </c>
      <c r="S777" s="72">
        <f t="shared" si="120"/>
        <v>0</v>
      </c>
      <c r="T777" s="72">
        <f t="shared" si="120"/>
        <v>0</v>
      </c>
      <c r="U777" s="73">
        <f t="shared" si="120"/>
        <v>0</v>
      </c>
      <c r="V777" s="77">
        <f t="shared" si="122"/>
        <v>170.10000000000582</v>
      </c>
      <c r="W777" s="72">
        <f t="shared" si="121"/>
        <v>170.10000000000582</v>
      </c>
      <c r="X777" s="72">
        <f t="shared" si="121"/>
        <v>0</v>
      </c>
      <c r="Y777" s="72">
        <f t="shared" si="121"/>
        <v>0</v>
      </c>
      <c r="Z777" s="73">
        <f t="shared" si="121"/>
        <v>0</v>
      </c>
      <c r="AA777" s="77">
        <v>82844.3</v>
      </c>
      <c r="AB777" s="72">
        <v>82844.3</v>
      </c>
      <c r="AC777" s="72">
        <v>0</v>
      </c>
      <c r="AD777" s="72">
        <v>0</v>
      </c>
      <c r="AE777" s="102">
        <v>0</v>
      </c>
      <c r="AF777" s="77"/>
      <c r="AG777" s="72"/>
      <c r="AH777" s="72"/>
      <c r="AI777" s="72"/>
      <c r="AJ777" s="73"/>
      <c r="AK777" s="77">
        <f t="shared" si="110"/>
        <v>82844.3</v>
      </c>
      <c r="AL777" s="72">
        <f t="shared" si="110"/>
        <v>82844.3</v>
      </c>
      <c r="AM777" s="72">
        <f t="shared" si="110"/>
        <v>0</v>
      </c>
      <c r="AN777" s="72">
        <f t="shared" si="110"/>
        <v>0</v>
      </c>
      <c r="AO777" s="73">
        <f t="shared" si="110"/>
        <v>0</v>
      </c>
    </row>
    <row r="778" spans="1:41" s="57" customFormat="1" ht="13.5" customHeight="1">
      <c r="A778" s="58" t="s">
        <v>322</v>
      </c>
      <c r="B778" s="59">
        <v>8</v>
      </c>
      <c r="C778" s="59">
        <v>3</v>
      </c>
      <c r="D778" s="59" t="s">
        <v>24</v>
      </c>
      <c r="E778" s="59" t="s">
        <v>23</v>
      </c>
      <c r="F778" s="59" t="s">
        <v>24</v>
      </c>
      <c r="G778" s="60">
        <v>82674.2</v>
      </c>
      <c r="H778" s="60">
        <v>82674.2</v>
      </c>
      <c r="I778" s="60">
        <v>0</v>
      </c>
      <c r="J778" s="60">
        <v>0</v>
      </c>
      <c r="K778" s="61">
        <v>0</v>
      </c>
      <c r="L778" s="49"/>
      <c r="M778" s="50"/>
      <c r="N778" s="50"/>
      <c r="O778" s="50"/>
      <c r="P778" s="51"/>
      <c r="Q778" s="65">
        <f t="shared" si="120"/>
        <v>82674.2</v>
      </c>
      <c r="R778" s="60">
        <f t="shared" si="120"/>
        <v>82674.2</v>
      </c>
      <c r="S778" s="60">
        <f t="shared" si="120"/>
        <v>0</v>
      </c>
      <c r="T778" s="60">
        <f t="shared" si="120"/>
        <v>0</v>
      </c>
      <c r="U778" s="61">
        <f t="shared" si="120"/>
        <v>0</v>
      </c>
      <c r="V778" s="65">
        <f t="shared" si="122"/>
        <v>170.10000000000582</v>
      </c>
      <c r="W778" s="60">
        <f t="shared" si="121"/>
        <v>170.10000000000582</v>
      </c>
      <c r="X778" s="60">
        <f t="shared" si="121"/>
        <v>0</v>
      </c>
      <c r="Y778" s="60">
        <f t="shared" si="121"/>
        <v>0</v>
      </c>
      <c r="Z778" s="61">
        <f t="shared" si="121"/>
        <v>0</v>
      </c>
      <c r="AA778" s="65">
        <v>82844.3</v>
      </c>
      <c r="AB778" s="60">
        <v>82844.3</v>
      </c>
      <c r="AC778" s="60">
        <v>0</v>
      </c>
      <c r="AD778" s="60">
        <v>0</v>
      </c>
      <c r="AE778" s="97">
        <v>0</v>
      </c>
      <c r="AF778" s="65"/>
      <c r="AG778" s="60"/>
      <c r="AH778" s="60"/>
      <c r="AI778" s="60"/>
      <c r="AJ778" s="61"/>
      <c r="AK778" s="65">
        <f t="shared" si="110"/>
        <v>82844.3</v>
      </c>
      <c r="AL778" s="60">
        <f t="shared" si="110"/>
        <v>82844.3</v>
      </c>
      <c r="AM778" s="60">
        <f t="shared" si="110"/>
        <v>0</v>
      </c>
      <c r="AN778" s="60">
        <f t="shared" si="110"/>
        <v>0</v>
      </c>
      <c r="AO778" s="61">
        <f t="shared" si="110"/>
        <v>0</v>
      </c>
    </row>
    <row r="779" spans="1:41" ht="13.5" customHeight="1">
      <c r="A779" s="70" t="s">
        <v>179</v>
      </c>
      <c r="B779" s="71">
        <v>8</v>
      </c>
      <c r="C779" s="71">
        <v>3</v>
      </c>
      <c r="D779" s="71">
        <v>85</v>
      </c>
      <c r="E779" s="71" t="s">
        <v>23</v>
      </c>
      <c r="F779" s="71" t="s">
        <v>24</v>
      </c>
      <c r="G779" s="72">
        <v>82674.2</v>
      </c>
      <c r="H779" s="72">
        <v>82674.2</v>
      </c>
      <c r="I779" s="72">
        <v>0</v>
      </c>
      <c r="J779" s="72">
        <v>0</v>
      </c>
      <c r="K779" s="73">
        <v>0</v>
      </c>
      <c r="L779" s="62"/>
      <c r="M779" s="63"/>
      <c r="N779" s="63"/>
      <c r="O779" s="63"/>
      <c r="P779" s="64"/>
      <c r="Q779" s="77">
        <f t="shared" si="120"/>
        <v>82674.2</v>
      </c>
      <c r="R779" s="72">
        <f t="shared" si="120"/>
        <v>82674.2</v>
      </c>
      <c r="S779" s="72">
        <f t="shared" si="120"/>
        <v>0</v>
      </c>
      <c r="T779" s="72">
        <f t="shared" si="120"/>
        <v>0</v>
      </c>
      <c r="U779" s="73">
        <f t="shared" si="120"/>
        <v>0</v>
      </c>
      <c r="V779" s="77">
        <f t="shared" si="122"/>
        <v>170.10000000000582</v>
      </c>
      <c r="W779" s="72">
        <f t="shared" si="121"/>
        <v>170.10000000000582</v>
      </c>
      <c r="X779" s="72">
        <f t="shared" si="121"/>
        <v>0</v>
      </c>
      <c r="Y779" s="72">
        <f t="shared" si="121"/>
        <v>0</v>
      </c>
      <c r="Z779" s="73">
        <f t="shared" si="121"/>
        <v>0</v>
      </c>
      <c r="AA779" s="77">
        <v>82844.3</v>
      </c>
      <c r="AB779" s="72">
        <v>82844.3</v>
      </c>
      <c r="AC779" s="72">
        <v>0</v>
      </c>
      <c r="AD779" s="72">
        <v>0</v>
      </c>
      <c r="AE779" s="102">
        <v>0</v>
      </c>
      <c r="AF779" s="77"/>
      <c r="AG779" s="72"/>
      <c r="AH779" s="72"/>
      <c r="AI779" s="72"/>
      <c r="AJ779" s="73"/>
      <c r="AK779" s="77">
        <f t="shared" si="110"/>
        <v>82844.3</v>
      </c>
      <c r="AL779" s="72">
        <f t="shared" si="110"/>
        <v>82844.3</v>
      </c>
      <c r="AM779" s="72">
        <f t="shared" si="110"/>
        <v>0</v>
      </c>
      <c r="AN779" s="72">
        <f t="shared" si="110"/>
        <v>0</v>
      </c>
      <c r="AO779" s="73">
        <f t="shared" si="110"/>
        <v>0</v>
      </c>
    </row>
    <row r="780" spans="1:41" ht="13.5" customHeight="1">
      <c r="A780" s="70" t="s">
        <v>323</v>
      </c>
      <c r="B780" s="71">
        <v>8</v>
      </c>
      <c r="C780" s="71">
        <v>3</v>
      </c>
      <c r="D780" s="71">
        <v>85</v>
      </c>
      <c r="E780" s="71">
        <v>5</v>
      </c>
      <c r="F780" s="71" t="s">
        <v>24</v>
      </c>
      <c r="G780" s="72">
        <v>82674.2</v>
      </c>
      <c r="H780" s="72">
        <v>82674.2</v>
      </c>
      <c r="I780" s="72">
        <v>0</v>
      </c>
      <c r="J780" s="72">
        <v>0</v>
      </c>
      <c r="K780" s="73">
        <v>0</v>
      </c>
      <c r="L780" s="62"/>
      <c r="M780" s="63"/>
      <c r="N780" s="63"/>
      <c r="O780" s="63"/>
      <c r="P780" s="64"/>
      <c r="Q780" s="77">
        <f t="shared" si="120"/>
        <v>82674.2</v>
      </c>
      <c r="R780" s="72">
        <f t="shared" si="120"/>
        <v>82674.2</v>
      </c>
      <c r="S780" s="72">
        <f t="shared" si="120"/>
        <v>0</v>
      </c>
      <c r="T780" s="72">
        <f t="shared" si="120"/>
        <v>0</v>
      </c>
      <c r="U780" s="73">
        <f t="shared" si="120"/>
        <v>0</v>
      </c>
      <c r="V780" s="77">
        <f t="shared" si="122"/>
        <v>170.10000000000582</v>
      </c>
      <c r="W780" s="72">
        <f t="shared" si="121"/>
        <v>170.10000000000582</v>
      </c>
      <c r="X780" s="72">
        <f t="shared" si="121"/>
        <v>0</v>
      </c>
      <c r="Y780" s="72">
        <f t="shared" si="121"/>
        <v>0</v>
      </c>
      <c r="Z780" s="73">
        <f t="shared" si="121"/>
        <v>0</v>
      </c>
      <c r="AA780" s="77">
        <v>82844.3</v>
      </c>
      <c r="AB780" s="72">
        <v>82844.3</v>
      </c>
      <c r="AC780" s="72">
        <v>0</v>
      </c>
      <c r="AD780" s="72">
        <v>0</v>
      </c>
      <c r="AE780" s="102">
        <v>0</v>
      </c>
      <c r="AF780" s="77"/>
      <c r="AG780" s="72"/>
      <c r="AH780" s="72"/>
      <c r="AI780" s="72"/>
      <c r="AJ780" s="73"/>
      <c r="AK780" s="77">
        <f t="shared" si="110"/>
        <v>82844.3</v>
      </c>
      <c r="AL780" s="72">
        <f t="shared" si="110"/>
        <v>82844.3</v>
      </c>
      <c r="AM780" s="72">
        <f t="shared" si="110"/>
        <v>0</v>
      </c>
      <c r="AN780" s="72">
        <f t="shared" si="110"/>
        <v>0</v>
      </c>
      <c r="AO780" s="73">
        <f t="shared" si="110"/>
        <v>0</v>
      </c>
    </row>
    <row r="781" spans="1:41">
      <c r="A781" s="93" t="s">
        <v>324</v>
      </c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  <c r="AA781" s="95"/>
      <c r="AB781" s="95"/>
      <c r="AC781" s="95"/>
      <c r="AD781" s="95"/>
      <c r="AE781" s="95"/>
      <c r="AF781" s="95"/>
      <c r="AG781" s="95"/>
      <c r="AH781" s="95"/>
      <c r="AI781" s="95"/>
      <c r="AJ781" s="95"/>
      <c r="AK781" s="95"/>
      <c r="AL781" s="95"/>
      <c r="AM781" s="95"/>
      <c r="AN781" s="95"/>
      <c r="AO781" s="96"/>
    </row>
    <row r="782" spans="1:41" s="57" customFormat="1" ht="13.5" customHeight="1">
      <c r="A782" s="58" t="s">
        <v>22</v>
      </c>
      <c r="B782" s="59" t="s">
        <v>23</v>
      </c>
      <c r="C782" s="59" t="s">
        <v>23</v>
      </c>
      <c r="D782" s="59" t="s">
        <v>24</v>
      </c>
      <c r="E782" s="59" t="s">
        <v>23</v>
      </c>
      <c r="F782" s="59" t="s">
        <v>24</v>
      </c>
      <c r="G782" s="60">
        <v>19026.599999999999</v>
      </c>
      <c r="H782" s="60">
        <v>17468.599999999999</v>
      </c>
      <c r="I782" s="60">
        <v>1250</v>
      </c>
      <c r="J782" s="60">
        <v>0</v>
      </c>
      <c r="K782" s="61">
        <v>308</v>
      </c>
      <c r="L782" s="49"/>
      <c r="M782" s="50"/>
      <c r="N782" s="50"/>
      <c r="O782" s="50"/>
      <c r="P782" s="51"/>
      <c r="Q782" s="65">
        <f t="shared" si="120"/>
        <v>19026.599999999999</v>
      </c>
      <c r="R782" s="60">
        <f t="shared" si="120"/>
        <v>17468.599999999999</v>
      </c>
      <c r="S782" s="60">
        <f t="shared" si="120"/>
        <v>1250</v>
      </c>
      <c r="T782" s="60">
        <f t="shared" si="120"/>
        <v>0</v>
      </c>
      <c r="U782" s="61">
        <f t="shared" si="120"/>
        <v>308</v>
      </c>
      <c r="V782" s="65">
        <f>AA782-Q782</f>
        <v>0</v>
      </c>
      <c r="W782" s="60">
        <f t="shared" ref="W782:Z792" si="123">AB782-R782</f>
        <v>0</v>
      </c>
      <c r="X782" s="60">
        <f t="shared" si="123"/>
        <v>0</v>
      </c>
      <c r="Y782" s="60">
        <f t="shared" si="123"/>
        <v>0</v>
      </c>
      <c r="Z782" s="61">
        <f t="shared" si="123"/>
        <v>0</v>
      </c>
      <c r="AA782" s="65">
        <v>19026.599999999999</v>
      </c>
      <c r="AB782" s="60">
        <v>17468.599999999999</v>
      </c>
      <c r="AC782" s="60">
        <v>1250</v>
      </c>
      <c r="AD782" s="60">
        <v>0</v>
      </c>
      <c r="AE782" s="97">
        <v>308</v>
      </c>
      <c r="AF782" s="65"/>
      <c r="AG782" s="60"/>
      <c r="AH782" s="60"/>
      <c r="AI782" s="60"/>
      <c r="AJ782" s="61"/>
      <c r="AK782" s="65">
        <f t="shared" si="110"/>
        <v>19026.599999999999</v>
      </c>
      <c r="AL782" s="60">
        <f t="shared" si="110"/>
        <v>17468.599999999999</v>
      </c>
      <c r="AM782" s="60">
        <f t="shared" si="110"/>
        <v>1250</v>
      </c>
      <c r="AN782" s="60">
        <f t="shared" si="110"/>
        <v>0</v>
      </c>
      <c r="AO782" s="61">
        <f t="shared" si="110"/>
        <v>308</v>
      </c>
    </row>
    <row r="783" spans="1:41" s="57" customFormat="1" ht="38.25">
      <c r="A783" s="58" t="s">
        <v>127</v>
      </c>
      <c r="B783" s="59">
        <v>11</v>
      </c>
      <c r="C783" s="59" t="s">
        <v>23</v>
      </c>
      <c r="D783" s="59" t="s">
        <v>24</v>
      </c>
      <c r="E783" s="59" t="s">
        <v>23</v>
      </c>
      <c r="F783" s="59" t="s">
        <v>24</v>
      </c>
      <c r="G783" s="60">
        <v>19026.599999999999</v>
      </c>
      <c r="H783" s="60">
        <v>17468.599999999999</v>
      </c>
      <c r="I783" s="60">
        <v>1250</v>
      </c>
      <c r="J783" s="60">
        <v>0</v>
      </c>
      <c r="K783" s="61">
        <v>308</v>
      </c>
      <c r="L783" s="49"/>
      <c r="M783" s="50"/>
      <c r="N783" s="50"/>
      <c r="O783" s="50"/>
      <c r="P783" s="51"/>
      <c r="Q783" s="65">
        <f t="shared" si="120"/>
        <v>19026.599999999999</v>
      </c>
      <c r="R783" s="60">
        <f t="shared" si="120"/>
        <v>17468.599999999999</v>
      </c>
      <c r="S783" s="60">
        <f t="shared" si="120"/>
        <v>1250</v>
      </c>
      <c r="T783" s="60">
        <f t="shared" si="120"/>
        <v>0</v>
      </c>
      <c r="U783" s="61">
        <f t="shared" si="120"/>
        <v>308</v>
      </c>
      <c r="V783" s="65">
        <f t="shared" ref="V783:V792" si="124">AA783-Q783</f>
        <v>0</v>
      </c>
      <c r="W783" s="60">
        <f t="shared" si="123"/>
        <v>0</v>
      </c>
      <c r="X783" s="60">
        <f t="shared" si="123"/>
        <v>0</v>
      </c>
      <c r="Y783" s="60">
        <f t="shared" si="123"/>
        <v>0</v>
      </c>
      <c r="Z783" s="61">
        <f t="shared" si="123"/>
        <v>0</v>
      </c>
      <c r="AA783" s="65">
        <v>19026.599999999999</v>
      </c>
      <c r="AB783" s="60">
        <v>17468.599999999999</v>
      </c>
      <c r="AC783" s="60">
        <v>1250</v>
      </c>
      <c r="AD783" s="60">
        <v>0</v>
      </c>
      <c r="AE783" s="97">
        <v>308</v>
      </c>
      <c r="AF783" s="65"/>
      <c r="AG783" s="60"/>
      <c r="AH783" s="60"/>
      <c r="AI783" s="60"/>
      <c r="AJ783" s="61"/>
      <c r="AK783" s="65">
        <f t="shared" si="110"/>
        <v>19026.599999999999</v>
      </c>
      <c r="AL783" s="60">
        <f t="shared" si="110"/>
        <v>17468.599999999999</v>
      </c>
      <c r="AM783" s="60">
        <f t="shared" si="110"/>
        <v>1250</v>
      </c>
      <c r="AN783" s="60">
        <f t="shared" si="110"/>
        <v>0</v>
      </c>
      <c r="AO783" s="61">
        <f t="shared" si="110"/>
        <v>308</v>
      </c>
    </row>
    <row r="784" spans="1:41" ht="13.5" customHeight="1">
      <c r="A784" s="70" t="s">
        <v>26</v>
      </c>
      <c r="B784" s="71">
        <v>11</v>
      </c>
      <c r="C784" s="71" t="s">
        <v>23</v>
      </c>
      <c r="D784" s="71" t="s">
        <v>24</v>
      </c>
      <c r="E784" s="71" t="s">
        <v>23</v>
      </c>
      <c r="F784" s="71">
        <v>100</v>
      </c>
      <c r="G784" s="72">
        <v>3563.6</v>
      </c>
      <c r="H784" s="72">
        <v>2563.6</v>
      </c>
      <c r="I784" s="72">
        <v>1000</v>
      </c>
      <c r="J784" s="72">
        <v>0</v>
      </c>
      <c r="K784" s="73">
        <v>0</v>
      </c>
      <c r="L784" s="62"/>
      <c r="M784" s="63"/>
      <c r="N784" s="63"/>
      <c r="O784" s="63"/>
      <c r="P784" s="64"/>
      <c r="Q784" s="77">
        <f t="shared" si="120"/>
        <v>3563.6</v>
      </c>
      <c r="R784" s="72">
        <f t="shared" si="120"/>
        <v>2563.6</v>
      </c>
      <c r="S784" s="72">
        <f t="shared" si="120"/>
        <v>1000</v>
      </c>
      <c r="T784" s="72">
        <f t="shared" si="120"/>
        <v>0</v>
      </c>
      <c r="U784" s="73">
        <f t="shared" si="120"/>
        <v>0</v>
      </c>
      <c r="V784" s="77">
        <f t="shared" si="124"/>
        <v>0</v>
      </c>
      <c r="W784" s="72">
        <f t="shared" si="123"/>
        <v>0</v>
      </c>
      <c r="X784" s="72">
        <f t="shared" si="123"/>
        <v>0</v>
      </c>
      <c r="Y784" s="72">
        <f t="shared" si="123"/>
        <v>0</v>
      </c>
      <c r="Z784" s="73">
        <f t="shared" si="123"/>
        <v>0</v>
      </c>
      <c r="AA784" s="77">
        <v>3563.6</v>
      </c>
      <c r="AB784" s="72">
        <v>2563.6</v>
      </c>
      <c r="AC784" s="72">
        <v>1000</v>
      </c>
      <c r="AD784" s="72">
        <v>0</v>
      </c>
      <c r="AE784" s="102">
        <v>0</v>
      </c>
      <c r="AF784" s="77"/>
      <c r="AG784" s="72"/>
      <c r="AH784" s="72"/>
      <c r="AI784" s="72"/>
      <c r="AJ784" s="73"/>
      <c r="AK784" s="77">
        <f t="shared" si="110"/>
        <v>3563.6</v>
      </c>
      <c r="AL784" s="72">
        <f t="shared" si="110"/>
        <v>2563.6</v>
      </c>
      <c r="AM784" s="72">
        <f t="shared" si="110"/>
        <v>1000</v>
      </c>
      <c r="AN784" s="72">
        <f t="shared" si="110"/>
        <v>0</v>
      </c>
      <c r="AO784" s="73">
        <f t="shared" si="110"/>
        <v>0</v>
      </c>
    </row>
    <row r="785" spans="1:41" ht="13.5" customHeight="1">
      <c r="A785" s="83" t="s">
        <v>27</v>
      </c>
      <c r="B785" s="84">
        <v>11</v>
      </c>
      <c r="C785" s="84" t="s">
        <v>23</v>
      </c>
      <c r="D785" s="84" t="s">
        <v>24</v>
      </c>
      <c r="E785" s="84" t="s">
        <v>23</v>
      </c>
      <c r="F785" s="85" t="s">
        <v>28</v>
      </c>
      <c r="G785" s="86">
        <v>1821.5</v>
      </c>
      <c r="H785" s="86">
        <v>1821.5</v>
      </c>
      <c r="I785" s="86">
        <v>0</v>
      </c>
      <c r="J785" s="86">
        <v>0</v>
      </c>
      <c r="K785" s="87">
        <v>0</v>
      </c>
      <c r="L785" s="62"/>
      <c r="M785" s="63"/>
      <c r="N785" s="63"/>
      <c r="O785" s="63"/>
      <c r="P785" s="64"/>
      <c r="Q785" s="88">
        <f t="shared" si="120"/>
        <v>1821.5</v>
      </c>
      <c r="R785" s="86">
        <f t="shared" si="120"/>
        <v>1821.5</v>
      </c>
      <c r="S785" s="86">
        <f t="shared" si="120"/>
        <v>0</v>
      </c>
      <c r="T785" s="86">
        <f t="shared" si="120"/>
        <v>0</v>
      </c>
      <c r="U785" s="87">
        <f t="shared" si="120"/>
        <v>0</v>
      </c>
      <c r="V785" s="88">
        <f t="shared" si="124"/>
        <v>0</v>
      </c>
      <c r="W785" s="86">
        <f t="shared" si="123"/>
        <v>0</v>
      </c>
      <c r="X785" s="86">
        <f t="shared" si="123"/>
        <v>0</v>
      </c>
      <c r="Y785" s="86">
        <f t="shared" si="123"/>
        <v>0</v>
      </c>
      <c r="Z785" s="87">
        <f t="shared" si="123"/>
        <v>0</v>
      </c>
      <c r="AA785" s="88">
        <v>1821.5</v>
      </c>
      <c r="AB785" s="86">
        <v>1821.5</v>
      </c>
      <c r="AC785" s="86">
        <v>0</v>
      </c>
      <c r="AD785" s="86">
        <v>0</v>
      </c>
      <c r="AE785" s="103">
        <v>0</v>
      </c>
      <c r="AF785" s="88"/>
      <c r="AG785" s="86"/>
      <c r="AH785" s="86"/>
      <c r="AI785" s="86"/>
      <c r="AJ785" s="87"/>
      <c r="AK785" s="88">
        <f t="shared" si="110"/>
        <v>1821.5</v>
      </c>
      <c r="AL785" s="86">
        <f t="shared" si="110"/>
        <v>1821.5</v>
      </c>
      <c r="AM785" s="86">
        <f t="shared" si="110"/>
        <v>0</v>
      </c>
      <c r="AN785" s="86">
        <f t="shared" si="110"/>
        <v>0</v>
      </c>
      <c r="AO785" s="87">
        <f t="shared" si="110"/>
        <v>0</v>
      </c>
    </row>
    <row r="786" spans="1:41" ht="13.5" customHeight="1">
      <c r="A786" s="70" t="s">
        <v>29</v>
      </c>
      <c r="B786" s="71">
        <v>11</v>
      </c>
      <c r="C786" s="71" t="s">
        <v>23</v>
      </c>
      <c r="D786" s="71" t="s">
        <v>24</v>
      </c>
      <c r="E786" s="71" t="s">
        <v>23</v>
      </c>
      <c r="F786" s="71">
        <v>200</v>
      </c>
      <c r="G786" s="72">
        <v>15463</v>
      </c>
      <c r="H786" s="72">
        <v>14905</v>
      </c>
      <c r="I786" s="72">
        <v>250</v>
      </c>
      <c r="J786" s="72">
        <v>0</v>
      </c>
      <c r="K786" s="73">
        <v>308</v>
      </c>
      <c r="L786" s="62"/>
      <c r="M786" s="63"/>
      <c r="N786" s="63"/>
      <c r="O786" s="63"/>
      <c r="P786" s="64"/>
      <c r="Q786" s="77">
        <f t="shared" si="120"/>
        <v>15463</v>
      </c>
      <c r="R786" s="72">
        <f t="shared" si="120"/>
        <v>14905</v>
      </c>
      <c r="S786" s="72">
        <f t="shared" si="120"/>
        <v>250</v>
      </c>
      <c r="T786" s="72">
        <f t="shared" si="120"/>
        <v>0</v>
      </c>
      <c r="U786" s="73">
        <f t="shared" si="120"/>
        <v>308</v>
      </c>
      <c r="V786" s="77">
        <f t="shared" si="124"/>
        <v>0</v>
      </c>
      <c r="W786" s="72">
        <f t="shared" si="123"/>
        <v>0</v>
      </c>
      <c r="X786" s="72">
        <f t="shared" si="123"/>
        <v>0</v>
      </c>
      <c r="Y786" s="72">
        <f t="shared" si="123"/>
        <v>0</v>
      </c>
      <c r="Z786" s="73">
        <f t="shared" si="123"/>
        <v>0</v>
      </c>
      <c r="AA786" s="77">
        <v>15463</v>
      </c>
      <c r="AB786" s="72">
        <v>14905</v>
      </c>
      <c r="AC786" s="72">
        <v>250</v>
      </c>
      <c r="AD786" s="72">
        <v>0</v>
      </c>
      <c r="AE786" s="102">
        <v>308</v>
      </c>
      <c r="AF786" s="77"/>
      <c r="AG786" s="72"/>
      <c r="AH786" s="72"/>
      <c r="AI786" s="72"/>
      <c r="AJ786" s="73"/>
      <c r="AK786" s="77">
        <f t="shared" ref="AK786:AO842" si="125">AA786+AF786</f>
        <v>15463</v>
      </c>
      <c r="AL786" s="72">
        <f t="shared" si="125"/>
        <v>14905</v>
      </c>
      <c r="AM786" s="72">
        <f t="shared" si="125"/>
        <v>250</v>
      </c>
      <c r="AN786" s="72">
        <f t="shared" si="125"/>
        <v>0</v>
      </c>
      <c r="AO786" s="73">
        <f t="shared" si="125"/>
        <v>308</v>
      </c>
    </row>
    <row r="787" spans="1:41" s="57" customFormat="1" ht="13.5" customHeight="1">
      <c r="A787" s="58" t="s">
        <v>325</v>
      </c>
      <c r="B787" s="59">
        <v>11</v>
      </c>
      <c r="C787" s="59">
        <v>2</v>
      </c>
      <c r="D787" s="59" t="s">
        <v>24</v>
      </c>
      <c r="E787" s="59" t="s">
        <v>23</v>
      </c>
      <c r="F787" s="59" t="s">
        <v>24</v>
      </c>
      <c r="G787" s="60">
        <v>15213</v>
      </c>
      <c r="H787" s="60">
        <v>14905</v>
      </c>
      <c r="I787" s="60">
        <v>0</v>
      </c>
      <c r="J787" s="60">
        <v>0</v>
      </c>
      <c r="K787" s="61">
        <v>308</v>
      </c>
      <c r="L787" s="49"/>
      <c r="M787" s="50"/>
      <c r="N787" s="50"/>
      <c r="O787" s="50"/>
      <c r="P787" s="51"/>
      <c r="Q787" s="65">
        <f t="shared" si="120"/>
        <v>15213</v>
      </c>
      <c r="R787" s="60">
        <f t="shared" si="120"/>
        <v>14905</v>
      </c>
      <c r="S787" s="60">
        <f t="shared" si="120"/>
        <v>0</v>
      </c>
      <c r="T787" s="60">
        <f t="shared" si="120"/>
        <v>0</v>
      </c>
      <c r="U787" s="61">
        <f t="shared" si="120"/>
        <v>308</v>
      </c>
      <c r="V787" s="65">
        <f t="shared" si="124"/>
        <v>0</v>
      </c>
      <c r="W787" s="60">
        <f t="shared" si="123"/>
        <v>0</v>
      </c>
      <c r="X787" s="60">
        <f t="shared" si="123"/>
        <v>0</v>
      </c>
      <c r="Y787" s="60">
        <f t="shared" si="123"/>
        <v>0</v>
      </c>
      <c r="Z787" s="61">
        <f t="shared" si="123"/>
        <v>0</v>
      </c>
      <c r="AA787" s="65">
        <v>15213</v>
      </c>
      <c r="AB787" s="60">
        <v>14905</v>
      </c>
      <c r="AC787" s="60">
        <v>0</v>
      </c>
      <c r="AD787" s="60">
        <v>0</v>
      </c>
      <c r="AE787" s="97">
        <v>308</v>
      </c>
      <c r="AF787" s="65"/>
      <c r="AG787" s="60"/>
      <c r="AH787" s="60"/>
      <c r="AI787" s="60"/>
      <c r="AJ787" s="61"/>
      <c r="AK787" s="65">
        <f t="shared" si="125"/>
        <v>15213</v>
      </c>
      <c r="AL787" s="60">
        <f t="shared" si="125"/>
        <v>14905</v>
      </c>
      <c r="AM787" s="60">
        <f t="shared" si="125"/>
        <v>0</v>
      </c>
      <c r="AN787" s="60">
        <f t="shared" si="125"/>
        <v>0</v>
      </c>
      <c r="AO787" s="61">
        <f t="shared" si="125"/>
        <v>308</v>
      </c>
    </row>
    <row r="788" spans="1:41" ht="13.5" customHeight="1">
      <c r="A788" s="70" t="s">
        <v>326</v>
      </c>
      <c r="B788" s="71">
        <v>11</v>
      </c>
      <c r="C788" s="71">
        <v>2</v>
      </c>
      <c r="D788" s="71">
        <v>54</v>
      </c>
      <c r="E788" s="71" t="s">
        <v>23</v>
      </c>
      <c r="F788" s="71" t="s">
        <v>24</v>
      </c>
      <c r="G788" s="72">
        <v>15213</v>
      </c>
      <c r="H788" s="72">
        <v>14905</v>
      </c>
      <c r="I788" s="72">
        <v>0</v>
      </c>
      <c r="J788" s="72">
        <v>0</v>
      </c>
      <c r="K788" s="73">
        <v>308</v>
      </c>
      <c r="L788" s="62"/>
      <c r="M788" s="63"/>
      <c r="N788" s="63"/>
      <c r="O788" s="63"/>
      <c r="P788" s="64"/>
      <c r="Q788" s="77">
        <f t="shared" si="120"/>
        <v>15213</v>
      </c>
      <c r="R788" s="72">
        <f t="shared" si="120"/>
        <v>14905</v>
      </c>
      <c r="S788" s="72">
        <f t="shared" si="120"/>
        <v>0</v>
      </c>
      <c r="T788" s="72">
        <f t="shared" si="120"/>
        <v>0</v>
      </c>
      <c r="U788" s="73">
        <f t="shared" si="120"/>
        <v>308</v>
      </c>
      <c r="V788" s="77">
        <f t="shared" si="124"/>
        <v>0</v>
      </c>
      <c r="W788" s="72">
        <f t="shared" si="123"/>
        <v>0</v>
      </c>
      <c r="X788" s="72">
        <f t="shared" si="123"/>
        <v>0</v>
      </c>
      <c r="Y788" s="72">
        <f t="shared" si="123"/>
        <v>0</v>
      </c>
      <c r="Z788" s="73">
        <f t="shared" si="123"/>
        <v>0</v>
      </c>
      <c r="AA788" s="77">
        <v>15213</v>
      </c>
      <c r="AB788" s="72">
        <v>14905</v>
      </c>
      <c r="AC788" s="72">
        <v>0</v>
      </c>
      <c r="AD788" s="72">
        <v>0</v>
      </c>
      <c r="AE788" s="102">
        <v>308</v>
      </c>
      <c r="AF788" s="77"/>
      <c r="AG788" s="72"/>
      <c r="AH788" s="72"/>
      <c r="AI788" s="72"/>
      <c r="AJ788" s="73"/>
      <c r="AK788" s="77">
        <f t="shared" si="125"/>
        <v>15213</v>
      </c>
      <c r="AL788" s="72">
        <f t="shared" si="125"/>
        <v>14905</v>
      </c>
      <c r="AM788" s="72">
        <f t="shared" si="125"/>
        <v>0</v>
      </c>
      <c r="AN788" s="72">
        <f t="shared" si="125"/>
        <v>0</v>
      </c>
      <c r="AO788" s="73">
        <f t="shared" si="125"/>
        <v>308</v>
      </c>
    </row>
    <row r="789" spans="1:41" ht="12.75" customHeight="1">
      <c r="A789" s="70" t="s">
        <v>327</v>
      </c>
      <c r="B789" s="71">
        <v>11</v>
      </c>
      <c r="C789" s="71">
        <v>2</v>
      </c>
      <c r="D789" s="71">
        <v>54</v>
      </c>
      <c r="E789" s="71">
        <v>2</v>
      </c>
      <c r="F789" s="71" t="s">
        <v>24</v>
      </c>
      <c r="G789" s="72">
        <v>15213</v>
      </c>
      <c r="H789" s="72">
        <v>14905</v>
      </c>
      <c r="I789" s="72">
        <v>0</v>
      </c>
      <c r="J789" s="72">
        <v>0</v>
      </c>
      <c r="K789" s="73">
        <v>308</v>
      </c>
      <c r="L789" s="62"/>
      <c r="M789" s="63"/>
      <c r="N789" s="63"/>
      <c r="O789" s="63"/>
      <c r="P789" s="64"/>
      <c r="Q789" s="77">
        <f t="shared" si="120"/>
        <v>15213</v>
      </c>
      <c r="R789" s="72">
        <f t="shared" si="120"/>
        <v>14905</v>
      </c>
      <c r="S789" s="72">
        <f t="shared" si="120"/>
        <v>0</v>
      </c>
      <c r="T789" s="72">
        <f t="shared" si="120"/>
        <v>0</v>
      </c>
      <c r="U789" s="73">
        <f t="shared" si="120"/>
        <v>308</v>
      </c>
      <c r="V789" s="77">
        <f t="shared" si="124"/>
        <v>0</v>
      </c>
      <c r="W789" s="72">
        <f t="shared" si="123"/>
        <v>0</v>
      </c>
      <c r="X789" s="72">
        <f t="shared" si="123"/>
        <v>0</v>
      </c>
      <c r="Y789" s="72">
        <f t="shared" si="123"/>
        <v>0</v>
      </c>
      <c r="Z789" s="73">
        <f t="shared" si="123"/>
        <v>0</v>
      </c>
      <c r="AA789" s="77">
        <v>15213</v>
      </c>
      <c r="AB789" s="72">
        <v>14905</v>
      </c>
      <c r="AC789" s="72">
        <v>0</v>
      </c>
      <c r="AD789" s="72">
        <v>0</v>
      </c>
      <c r="AE789" s="102">
        <v>308</v>
      </c>
      <c r="AF789" s="77"/>
      <c r="AG789" s="72"/>
      <c r="AH789" s="72"/>
      <c r="AI789" s="72"/>
      <c r="AJ789" s="73"/>
      <c r="AK789" s="77">
        <f t="shared" si="125"/>
        <v>15213</v>
      </c>
      <c r="AL789" s="72">
        <f t="shared" si="125"/>
        <v>14905</v>
      </c>
      <c r="AM789" s="72">
        <f t="shared" si="125"/>
        <v>0</v>
      </c>
      <c r="AN789" s="72">
        <f t="shared" si="125"/>
        <v>0</v>
      </c>
      <c r="AO789" s="73">
        <f t="shared" si="125"/>
        <v>308</v>
      </c>
    </row>
    <row r="790" spans="1:41" s="57" customFormat="1" ht="13.5" customHeight="1">
      <c r="A790" s="58" t="s">
        <v>83</v>
      </c>
      <c r="B790" s="59">
        <v>11</v>
      </c>
      <c r="C790" s="59">
        <v>10</v>
      </c>
      <c r="D790" s="59" t="s">
        <v>24</v>
      </c>
      <c r="E790" s="59" t="s">
        <v>23</v>
      </c>
      <c r="F790" s="59" t="s">
        <v>24</v>
      </c>
      <c r="G790" s="60">
        <v>3813.6</v>
      </c>
      <c r="H790" s="60">
        <v>2563.6</v>
      </c>
      <c r="I790" s="60">
        <v>1250</v>
      </c>
      <c r="J790" s="60">
        <v>0</v>
      </c>
      <c r="K790" s="61">
        <v>0</v>
      </c>
      <c r="L790" s="49"/>
      <c r="M790" s="50"/>
      <c r="N790" s="50"/>
      <c r="O790" s="50"/>
      <c r="P790" s="51"/>
      <c r="Q790" s="65">
        <f t="shared" si="120"/>
        <v>3813.6</v>
      </c>
      <c r="R790" s="60">
        <f t="shared" si="120"/>
        <v>2563.6</v>
      </c>
      <c r="S790" s="60">
        <f t="shared" si="120"/>
        <v>1250</v>
      </c>
      <c r="T790" s="60">
        <f t="shared" si="120"/>
        <v>0</v>
      </c>
      <c r="U790" s="61">
        <f t="shared" si="120"/>
        <v>0</v>
      </c>
      <c r="V790" s="65"/>
      <c r="W790" s="60">
        <f t="shared" si="123"/>
        <v>0</v>
      </c>
      <c r="X790" s="60">
        <f t="shared" si="123"/>
        <v>0</v>
      </c>
      <c r="Y790" s="60">
        <f t="shared" si="123"/>
        <v>0</v>
      </c>
      <c r="Z790" s="61">
        <f t="shared" si="123"/>
        <v>0</v>
      </c>
      <c r="AA790" s="65">
        <f>Q790</f>
        <v>3813.6</v>
      </c>
      <c r="AB790" s="60">
        <v>2563.6</v>
      </c>
      <c r="AC790" s="60">
        <v>1250</v>
      </c>
      <c r="AD790" s="60">
        <v>0</v>
      </c>
      <c r="AE790" s="97">
        <v>0</v>
      </c>
      <c r="AF790" s="65"/>
      <c r="AG790" s="60"/>
      <c r="AH790" s="60"/>
      <c r="AI790" s="60"/>
      <c r="AJ790" s="61"/>
      <c r="AK790" s="65">
        <f t="shared" si="125"/>
        <v>3813.6</v>
      </c>
      <c r="AL790" s="60">
        <f t="shared" si="125"/>
        <v>2563.6</v>
      </c>
      <c r="AM790" s="60">
        <f t="shared" si="125"/>
        <v>1250</v>
      </c>
      <c r="AN790" s="60">
        <f t="shared" si="125"/>
        <v>0</v>
      </c>
      <c r="AO790" s="61">
        <f t="shared" si="125"/>
        <v>0</v>
      </c>
    </row>
    <row r="791" spans="1:41" ht="13.5" customHeight="1">
      <c r="A791" s="70" t="s">
        <v>326</v>
      </c>
      <c r="B791" s="71">
        <v>11</v>
      </c>
      <c r="C791" s="71">
        <v>10</v>
      </c>
      <c r="D791" s="71">
        <v>54</v>
      </c>
      <c r="E791" s="71" t="s">
        <v>23</v>
      </c>
      <c r="F791" s="71" t="s">
        <v>24</v>
      </c>
      <c r="G791" s="72">
        <v>3813.6</v>
      </c>
      <c r="H791" s="72">
        <v>2563.6</v>
      </c>
      <c r="I791" s="72">
        <v>1250</v>
      </c>
      <c r="J791" s="72">
        <v>0</v>
      </c>
      <c r="K791" s="73">
        <v>0</v>
      </c>
      <c r="L791" s="62"/>
      <c r="M791" s="63"/>
      <c r="N791" s="63"/>
      <c r="O791" s="63"/>
      <c r="P791" s="64"/>
      <c r="Q791" s="77">
        <f t="shared" si="120"/>
        <v>3813.6</v>
      </c>
      <c r="R791" s="72">
        <f t="shared" si="120"/>
        <v>2563.6</v>
      </c>
      <c r="S791" s="72">
        <f t="shared" si="120"/>
        <v>1250</v>
      </c>
      <c r="T791" s="72">
        <f t="shared" si="120"/>
        <v>0</v>
      </c>
      <c r="U791" s="73">
        <f t="shared" si="120"/>
        <v>0</v>
      </c>
      <c r="V791" s="77">
        <f t="shared" si="124"/>
        <v>0</v>
      </c>
      <c r="W791" s="72">
        <f t="shared" si="123"/>
        <v>0</v>
      </c>
      <c r="X791" s="72">
        <f t="shared" si="123"/>
        <v>0</v>
      </c>
      <c r="Y791" s="72">
        <f t="shared" si="123"/>
        <v>0</v>
      </c>
      <c r="Z791" s="73">
        <f t="shared" si="123"/>
        <v>0</v>
      </c>
      <c r="AA791" s="77">
        <v>3813.6</v>
      </c>
      <c r="AB791" s="72">
        <v>2563.6</v>
      </c>
      <c r="AC791" s="72">
        <v>1250</v>
      </c>
      <c r="AD791" s="72">
        <v>0</v>
      </c>
      <c r="AE791" s="102">
        <v>0</v>
      </c>
      <c r="AF791" s="77"/>
      <c r="AG791" s="72"/>
      <c r="AH791" s="72"/>
      <c r="AI791" s="72"/>
      <c r="AJ791" s="73"/>
      <c r="AK791" s="77">
        <f t="shared" si="125"/>
        <v>3813.6</v>
      </c>
      <c r="AL791" s="72">
        <f t="shared" si="125"/>
        <v>2563.6</v>
      </c>
      <c r="AM791" s="72">
        <f t="shared" si="125"/>
        <v>1250</v>
      </c>
      <c r="AN791" s="72">
        <f t="shared" si="125"/>
        <v>0</v>
      </c>
      <c r="AO791" s="73">
        <f t="shared" si="125"/>
        <v>0</v>
      </c>
    </row>
    <row r="792" spans="1:41" ht="13.5" customHeight="1">
      <c r="A792" s="70" t="s">
        <v>328</v>
      </c>
      <c r="B792" s="71">
        <v>11</v>
      </c>
      <c r="C792" s="71">
        <v>10</v>
      </c>
      <c r="D792" s="71">
        <v>54</v>
      </c>
      <c r="E792" s="71">
        <v>1</v>
      </c>
      <c r="F792" s="71" t="s">
        <v>24</v>
      </c>
      <c r="G792" s="72">
        <v>3813.6</v>
      </c>
      <c r="H792" s="72">
        <v>2563.6</v>
      </c>
      <c r="I792" s="72">
        <v>1250</v>
      </c>
      <c r="J792" s="72">
        <v>0</v>
      </c>
      <c r="K792" s="73">
        <v>0</v>
      </c>
      <c r="L792" s="62"/>
      <c r="M792" s="63"/>
      <c r="N792" s="63"/>
      <c r="O792" s="63"/>
      <c r="P792" s="64"/>
      <c r="Q792" s="77">
        <f t="shared" si="120"/>
        <v>3813.6</v>
      </c>
      <c r="R792" s="72">
        <f t="shared" si="120"/>
        <v>2563.6</v>
      </c>
      <c r="S792" s="72">
        <f t="shared" si="120"/>
        <v>1250</v>
      </c>
      <c r="T792" s="72">
        <f t="shared" si="120"/>
        <v>0</v>
      </c>
      <c r="U792" s="73">
        <f t="shared" si="120"/>
        <v>0</v>
      </c>
      <c r="V792" s="77">
        <f t="shared" si="124"/>
        <v>0</v>
      </c>
      <c r="W792" s="72">
        <f t="shared" si="123"/>
        <v>0</v>
      </c>
      <c r="X792" s="72">
        <f t="shared" si="123"/>
        <v>0</v>
      </c>
      <c r="Y792" s="72">
        <f t="shared" si="123"/>
        <v>0</v>
      </c>
      <c r="Z792" s="73">
        <f t="shared" si="123"/>
        <v>0</v>
      </c>
      <c r="AA792" s="77">
        <v>3813.6</v>
      </c>
      <c r="AB792" s="72">
        <v>2563.6</v>
      </c>
      <c r="AC792" s="72">
        <v>1250</v>
      </c>
      <c r="AD792" s="72">
        <v>0</v>
      </c>
      <c r="AE792" s="102">
        <v>0</v>
      </c>
      <c r="AF792" s="77"/>
      <c r="AG792" s="72"/>
      <c r="AH792" s="72"/>
      <c r="AI792" s="72"/>
      <c r="AJ792" s="73"/>
      <c r="AK792" s="77">
        <f t="shared" si="125"/>
        <v>3813.6</v>
      </c>
      <c r="AL792" s="72">
        <f t="shared" si="125"/>
        <v>2563.6</v>
      </c>
      <c r="AM792" s="72">
        <f t="shared" si="125"/>
        <v>1250</v>
      </c>
      <c r="AN792" s="72">
        <f t="shared" si="125"/>
        <v>0</v>
      </c>
      <c r="AO792" s="73">
        <f t="shared" si="125"/>
        <v>0</v>
      </c>
    </row>
    <row r="793" spans="1:41">
      <c r="A793" s="93" t="s">
        <v>329</v>
      </c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95"/>
      <c r="AH793" s="95"/>
      <c r="AI793" s="95"/>
      <c r="AJ793" s="95"/>
      <c r="AK793" s="95"/>
      <c r="AL793" s="95"/>
      <c r="AM793" s="95"/>
      <c r="AN793" s="95"/>
      <c r="AO793" s="96"/>
    </row>
    <row r="794" spans="1:41" s="57" customFormat="1" ht="12" customHeight="1">
      <c r="A794" s="58" t="s">
        <v>22</v>
      </c>
      <c r="B794" s="59" t="s">
        <v>23</v>
      </c>
      <c r="C794" s="59" t="s">
        <v>23</v>
      </c>
      <c r="D794" s="59" t="s">
        <v>24</v>
      </c>
      <c r="E794" s="59" t="s">
        <v>23</v>
      </c>
      <c r="F794" s="59" t="s">
        <v>24</v>
      </c>
      <c r="G794" s="60">
        <v>58560.33</v>
      </c>
      <c r="H794" s="60">
        <v>58518.33</v>
      </c>
      <c r="I794" s="60">
        <v>42</v>
      </c>
      <c r="J794" s="60">
        <v>0</v>
      </c>
      <c r="K794" s="61">
        <v>0</v>
      </c>
      <c r="L794" s="49"/>
      <c r="M794" s="50"/>
      <c r="N794" s="50"/>
      <c r="O794" s="50"/>
      <c r="P794" s="51"/>
      <c r="Q794" s="65">
        <f t="shared" si="120"/>
        <v>58560.33</v>
      </c>
      <c r="R794" s="60">
        <f t="shared" si="120"/>
        <v>58518.33</v>
      </c>
      <c r="S794" s="60">
        <f t="shared" si="120"/>
        <v>42</v>
      </c>
      <c r="T794" s="60">
        <f t="shared" si="120"/>
        <v>0</v>
      </c>
      <c r="U794" s="61">
        <f t="shared" si="120"/>
        <v>0</v>
      </c>
      <c r="V794" s="65">
        <f>AA794-Q794</f>
        <v>4015.9700000000012</v>
      </c>
      <c r="W794" s="60">
        <f t="shared" ref="W794:Z809" si="126">AB794-R794</f>
        <v>3999.9700000000012</v>
      </c>
      <c r="X794" s="60">
        <f t="shared" si="126"/>
        <v>16</v>
      </c>
      <c r="Y794" s="60">
        <f t="shared" si="126"/>
        <v>0</v>
      </c>
      <c r="Z794" s="61">
        <f t="shared" si="126"/>
        <v>0</v>
      </c>
      <c r="AA794" s="65">
        <v>62576.3</v>
      </c>
      <c r="AB794" s="60">
        <v>62518.3</v>
      </c>
      <c r="AC794" s="60">
        <v>58</v>
      </c>
      <c r="AD794" s="60">
        <v>0</v>
      </c>
      <c r="AE794" s="97">
        <v>0</v>
      </c>
      <c r="AF794" s="65">
        <v>450</v>
      </c>
      <c r="AG794" s="60">
        <v>450</v>
      </c>
      <c r="AH794" s="60"/>
      <c r="AI794" s="60"/>
      <c r="AJ794" s="61"/>
      <c r="AK794" s="65">
        <f t="shared" ref="AK794:AO857" si="127">AA794+AF794</f>
        <v>63026.3</v>
      </c>
      <c r="AL794" s="60">
        <f t="shared" si="125"/>
        <v>62968.3</v>
      </c>
      <c r="AM794" s="60">
        <f t="shared" si="125"/>
        <v>58</v>
      </c>
      <c r="AN794" s="60">
        <f t="shared" si="125"/>
        <v>0</v>
      </c>
      <c r="AO794" s="61">
        <f t="shared" si="125"/>
        <v>0</v>
      </c>
    </row>
    <row r="795" spans="1:41" ht="12" customHeight="1">
      <c r="A795" s="70" t="s">
        <v>26</v>
      </c>
      <c r="B795" s="71" t="s">
        <v>23</v>
      </c>
      <c r="C795" s="71" t="s">
        <v>23</v>
      </c>
      <c r="D795" s="71" t="s">
        <v>24</v>
      </c>
      <c r="E795" s="71" t="s">
        <v>23</v>
      </c>
      <c r="F795" s="71">
        <v>100</v>
      </c>
      <c r="G795" s="72">
        <v>57803.93</v>
      </c>
      <c r="H795" s="72">
        <v>57761.93</v>
      </c>
      <c r="I795" s="72">
        <v>42</v>
      </c>
      <c r="J795" s="72">
        <v>0</v>
      </c>
      <c r="K795" s="73">
        <v>0</v>
      </c>
      <c r="L795" s="62"/>
      <c r="M795" s="63"/>
      <c r="N795" s="63"/>
      <c r="O795" s="63"/>
      <c r="P795" s="64"/>
      <c r="Q795" s="77">
        <f t="shared" si="120"/>
        <v>57803.93</v>
      </c>
      <c r="R795" s="72">
        <f t="shared" si="120"/>
        <v>57761.93</v>
      </c>
      <c r="S795" s="72">
        <f t="shared" si="120"/>
        <v>42</v>
      </c>
      <c r="T795" s="72">
        <f t="shared" si="120"/>
        <v>0</v>
      </c>
      <c r="U795" s="73">
        <f t="shared" si="120"/>
        <v>0</v>
      </c>
      <c r="V795" s="77">
        <f t="shared" ref="V795:Z815" si="128">AA795-Q795</f>
        <v>4015.9700000000012</v>
      </c>
      <c r="W795" s="72">
        <f t="shared" si="126"/>
        <v>3999.9700000000012</v>
      </c>
      <c r="X795" s="72">
        <f t="shared" si="126"/>
        <v>16</v>
      </c>
      <c r="Y795" s="72">
        <f t="shared" si="126"/>
        <v>0</v>
      </c>
      <c r="Z795" s="73">
        <f t="shared" si="126"/>
        <v>0</v>
      </c>
      <c r="AA795" s="77">
        <v>61819.9</v>
      </c>
      <c r="AB795" s="72">
        <v>61761.9</v>
      </c>
      <c r="AC795" s="72">
        <v>58</v>
      </c>
      <c r="AD795" s="72">
        <v>0</v>
      </c>
      <c r="AE795" s="102">
        <v>0</v>
      </c>
      <c r="AF795" s="77">
        <v>450</v>
      </c>
      <c r="AG795" s="72">
        <v>450</v>
      </c>
      <c r="AH795" s="72"/>
      <c r="AI795" s="72"/>
      <c r="AJ795" s="73"/>
      <c r="AK795" s="77">
        <f t="shared" si="127"/>
        <v>62269.9</v>
      </c>
      <c r="AL795" s="72">
        <f t="shared" si="125"/>
        <v>62211.9</v>
      </c>
      <c r="AM795" s="72">
        <f t="shared" si="125"/>
        <v>58</v>
      </c>
      <c r="AN795" s="72">
        <f t="shared" si="125"/>
        <v>0</v>
      </c>
      <c r="AO795" s="73">
        <f t="shared" si="125"/>
        <v>0</v>
      </c>
    </row>
    <row r="796" spans="1:41" ht="12" customHeight="1">
      <c r="A796" s="83" t="s">
        <v>27</v>
      </c>
      <c r="B796" s="84" t="s">
        <v>23</v>
      </c>
      <c r="C796" s="84" t="s">
        <v>23</v>
      </c>
      <c r="D796" s="84" t="s">
        <v>24</v>
      </c>
      <c r="E796" s="84" t="s">
        <v>23</v>
      </c>
      <c r="F796" s="85" t="s">
        <v>28</v>
      </c>
      <c r="G796" s="86">
        <v>29406.63</v>
      </c>
      <c r="H796" s="86">
        <v>29406.63</v>
      </c>
      <c r="I796" s="86">
        <v>0</v>
      </c>
      <c r="J796" s="86">
        <v>0</v>
      </c>
      <c r="K796" s="87">
        <v>0</v>
      </c>
      <c r="L796" s="62"/>
      <c r="M796" s="63"/>
      <c r="N796" s="63"/>
      <c r="O796" s="63"/>
      <c r="P796" s="64"/>
      <c r="Q796" s="88">
        <f t="shared" si="120"/>
        <v>29406.63</v>
      </c>
      <c r="R796" s="86">
        <f t="shared" si="120"/>
        <v>29406.63</v>
      </c>
      <c r="S796" s="86">
        <f t="shared" si="120"/>
        <v>0</v>
      </c>
      <c r="T796" s="86">
        <f t="shared" si="120"/>
        <v>0</v>
      </c>
      <c r="U796" s="87">
        <f t="shared" si="120"/>
        <v>0</v>
      </c>
      <c r="V796" s="88">
        <f t="shared" si="128"/>
        <v>-3.0000000002473826E-2</v>
      </c>
      <c r="W796" s="86">
        <f t="shared" si="126"/>
        <v>-3.0000000002473826E-2</v>
      </c>
      <c r="X796" s="86">
        <f t="shared" si="126"/>
        <v>0</v>
      </c>
      <c r="Y796" s="86">
        <f t="shared" si="126"/>
        <v>0</v>
      </c>
      <c r="Z796" s="87">
        <f t="shared" si="126"/>
        <v>0</v>
      </c>
      <c r="AA796" s="88">
        <v>29406.6</v>
      </c>
      <c r="AB796" s="86">
        <v>29406.6</v>
      </c>
      <c r="AC796" s="86">
        <v>0</v>
      </c>
      <c r="AD796" s="86">
        <v>0</v>
      </c>
      <c r="AE796" s="103">
        <v>0</v>
      </c>
      <c r="AF796" s="88">
        <v>0</v>
      </c>
      <c r="AG796" s="86">
        <v>0</v>
      </c>
      <c r="AH796" s="86"/>
      <c r="AI796" s="86"/>
      <c r="AJ796" s="87"/>
      <c r="AK796" s="88">
        <f t="shared" si="127"/>
        <v>29406.6</v>
      </c>
      <c r="AL796" s="86">
        <f t="shared" si="125"/>
        <v>29406.6</v>
      </c>
      <c r="AM796" s="86">
        <f t="shared" si="125"/>
        <v>0</v>
      </c>
      <c r="AN796" s="86">
        <f t="shared" si="125"/>
        <v>0</v>
      </c>
      <c r="AO796" s="87">
        <f t="shared" si="125"/>
        <v>0</v>
      </c>
    </row>
    <row r="797" spans="1:41" ht="12" customHeight="1">
      <c r="A797" s="70" t="s">
        <v>29</v>
      </c>
      <c r="B797" s="71" t="s">
        <v>23</v>
      </c>
      <c r="C797" s="71" t="s">
        <v>23</v>
      </c>
      <c r="D797" s="71" t="s">
        <v>24</v>
      </c>
      <c r="E797" s="71" t="s">
        <v>23</v>
      </c>
      <c r="F797" s="71">
        <v>200</v>
      </c>
      <c r="G797" s="72">
        <v>756.4</v>
      </c>
      <c r="H797" s="72">
        <v>756.4</v>
      </c>
      <c r="I797" s="72">
        <v>0</v>
      </c>
      <c r="J797" s="72">
        <v>0</v>
      </c>
      <c r="K797" s="73">
        <v>0</v>
      </c>
      <c r="L797" s="62"/>
      <c r="M797" s="63"/>
      <c r="N797" s="63"/>
      <c r="O797" s="63"/>
      <c r="P797" s="64"/>
      <c r="Q797" s="77">
        <f t="shared" si="120"/>
        <v>756.4</v>
      </c>
      <c r="R797" s="72">
        <f t="shared" si="120"/>
        <v>756.4</v>
      </c>
      <c r="S797" s="72">
        <f t="shared" si="120"/>
        <v>0</v>
      </c>
      <c r="T797" s="72">
        <f t="shared" si="120"/>
        <v>0</v>
      </c>
      <c r="U797" s="73">
        <f t="shared" si="120"/>
        <v>0</v>
      </c>
      <c r="V797" s="77">
        <f t="shared" si="128"/>
        <v>0</v>
      </c>
      <c r="W797" s="72">
        <f t="shared" si="126"/>
        <v>0</v>
      </c>
      <c r="X797" s="72">
        <f t="shared" si="126"/>
        <v>0</v>
      </c>
      <c r="Y797" s="72">
        <f t="shared" si="126"/>
        <v>0</v>
      </c>
      <c r="Z797" s="73">
        <f t="shared" si="126"/>
        <v>0</v>
      </c>
      <c r="AA797" s="77">
        <v>756.4</v>
      </c>
      <c r="AB797" s="72">
        <v>756.4</v>
      </c>
      <c r="AC797" s="72">
        <v>0</v>
      </c>
      <c r="AD797" s="72">
        <v>0</v>
      </c>
      <c r="AE797" s="102">
        <v>0</v>
      </c>
      <c r="AF797" s="77">
        <v>0</v>
      </c>
      <c r="AG797" s="72">
        <v>0</v>
      </c>
      <c r="AH797" s="72"/>
      <c r="AI797" s="72"/>
      <c r="AJ797" s="73"/>
      <c r="AK797" s="77">
        <f t="shared" si="127"/>
        <v>756.4</v>
      </c>
      <c r="AL797" s="72">
        <f t="shared" si="125"/>
        <v>756.4</v>
      </c>
      <c r="AM797" s="72">
        <f t="shared" si="125"/>
        <v>0</v>
      </c>
      <c r="AN797" s="72">
        <f t="shared" si="125"/>
        <v>0</v>
      </c>
      <c r="AO797" s="73">
        <f t="shared" si="125"/>
        <v>0</v>
      </c>
    </row>
    <row r="798" spans="1:41" s="57" customFormat="1" ht="14.25" customHeight="1">
      <c r="A798" s="58" t="s">
        <v>202</v>
      </c>
      <c r="B798" s="59">
        <v>5</v>
      </c>
      <c r="C798" s="59" t="s">
        <v>23</v>
      </c>
      <c r="D798" s="59" t="s">
        <v>24</v>
      </c>
      <c r="E798" s="59" t="s">
        <v>23</v>
      </c>
      <c r="F798" s="59" t="s">
        <v>24</v>
      </c>
      <c r="G798" s="60">
        <v>43247.63</v>
      </c>
      <c r="H798" s="60">
        <v>43205.63</v>
      </c>
      <c r="I798" s="60">
        <v>42</v>
      </c>
      <c r="J798" s="60">
        <v>0</v>
      </c>
      <c r="K798" s="61">
        <v>0</v>
      </c>
      <c r="L798" s="49"/>
      <c r="M798" s="50"/>
      <c r="N798" s="50"/>
      <c r="O798" s="50"/>
      <c r="P798" s="51"/>
      <c r="Q798" s="65">
        <f t="shared" si="120"/>
        <v>43247.63</v>
      </c>
      <c r="R798" s="60">
        <f t="shared" si="120"/>
        <v>43205.63</v>
      </c>
      <c r="S798" s="60">
        <f t="shared" si="120"/>
        <v>42</v>
      </c>
      <c r="T798" s="60">
        <f t="shared" si="120"/>
        <v>0</v>
      </c>
      <c r="U798" s="61">
        <f t="shared" si="120"/>
        <v>0</v>
      </c>
      <c r="V798" s="65">
        <f t="shared" si="128"/>
        <v>1515.9700000000012</v>
      </c>
      <c r="W798" s="60">
        <f t="shared" si="126"/>
        <v>1499.9700000000012</v>
      </c>
      <c r="X798" s="60">
        <f t="shared" si="126"/>
        <v>16</v>
      </c>
      <c r="Y798" s="60">
        <f t="shared" si="126"/>
        <v>0</v>
      </c>
      <c r="Z798" s="61">
        <f t="shared" si="126"/>
        <v>0</v>
      </c>
      <c r="AA798" s="65">
        <v>44763.6</v>
      </c>
      <c r="AB798" s="60">
        <v>44705.599999999999</v>
      </c>
      <c r="AC798" s="60">
        <v>58</v>
      </c>
      <c r="AD798" s="60">
        <v>0</v>
      </c>
      <c r="AE798" s="97">
        <v>0</v>
      </c>
      <c r="AF798" s="65">
        <v>450</v>
      </c>
      <c r="AG798" s="60">
        <v>450</v>
      </c>
      <c r="AH798" s="60"/>
      <c r="AI798" s="60"/>
      <c r="AJ798" s="61"/>
      <c r="AK798" s="65">
        <f t="shared" si="127"/>
        <v>45213.599999999999</v>
      </c>
      <c r="AL798" s="60">
        <f t="shared" si="125"/>
        <v>45155.6</v>
      </c>
      <c r="AM798" s="60">
        <f t="shared" si="125"/>
        <v>58</v>
      </c>
      <c r="AN798" s="60">
        <f t="shared" si="125"/>
        <v>0</v>
      </c>
      <c r="AO798" s="61">
        <f t="shared" si="125"/>
        <v>0</v>
      </c>
    </row>
    <row r="799" spans="1:41" ht="12.75" customHeight="1">
      <c r="A799" s="70" t="s">
        <v>26</v>
      </c>
      <c r="B799" s="71">
        <v>5</v>
      </c>
      <c r="C799" s="71" t="s">
        <v>23</v>
      </c>
      <c r="D799" s="71" t="s">
        <v>24</v>
      </c>
      <c r="E799" s="71" t="s">
        <v>23</v>
      </c>
      <c r="F799" s="71">
        <v>100</v>
      </c>
      <c r="G799" s="72">
        <v>42491.23</v>
      </c>
      <c r="H799" s="72">
        <v>42449.23</v>
      </c>
      <c r="I799" s="72">
        <v>42</v>
      </c>
      <c r="J799" s="72">
        <v>0</v>
      </c>
      <c r="K799" s="73">
        <v>0</v>
      </c>
      <c r="L799" s="62"/>
      <c r="M799" s="63"/>
      <c r="N799" s="63"/>
      <c r="O799" s="63"/>
      <c r="P799" s="64"/>
      <c r="Q799" s="77">
        <f t="shared" si="120"/>
        <v>42491.23</v>
      </c>
      <c r="R799" s="72">
        <f t="shared" si="120"/>
        <v>42449.23</v>
      </c>
      <c r="S799" s="72">
        <f t="shared" si="120"/>
        <v>42</v>
      </c>
      <c r="T799" s="72">
        <f t="shared" si="120"/>
        <v>0</v>
      </c>
      <c r="U799" s="73">
        <f t="shared" si="120"/>
        <v>0</v>
      </c>
      <c r="V799" s="77">
        <f t="shared" si="128"/>
        <v>1515.9699999999939</v>
      </c>
      <c r="W799" s="72">
        <f t="shared" si="126"/>
        <v>1499.9699999999939</v>
      </c>
      <c r="X799" s="72">
        <f t="shared" si="126"/>
        <v>16</v>
      </c>
      <c r="Y799" s="72">
        <f t="shared" si="126"/>
        <v>0</v>
      </c>
      <c r="Z799" s="73">
        <f t="shared" si="126"/>
        <v>0</v>
      </c>
      <c r="AA799" s="77">
        <v>44007.199999999997</v>
      </c>
      <c r="AB799" s="72">
        <v>43949.2</v>
      </c>
      <c r="AC799" s="72">
        <v>58</v>
      </c>
      <c r="AD799" s="72">
        <v>0</v>
      </c>
      <c r="AE799" s="102">
        <v>0</v>
      </c>
      <c r="AF799" s="77">
        <v>450</v>
      </c>
      <c r="AG799" s="72">
        <v>450</v>
      </c>
      <c r="AH799" s="72"/>
      <c r="AI799" s="72"/>
      <c r="AJ799" s="73"/>
      <c r="AK799" s="77">
        <f t="shared" si="127"/>
        <v>44457.2</v>
      </c>
      <c r="AL799" s="72">
        <f t="shared" si="125"/>
        <v>44399.199999999997</v>
      </c>
      <c r="AM799" s="72">
        <f t="shared" si="125"/>
        <v>58</v>
      </c>
      <c r="AN799" s="72">
        <f t="shared" si="125"/>
        <v>0</v>
      </c>
      <c r="AO799" s="73">
        <f t="shared" si="125"/>
        <v>0</v>
      </c>
    </row>
    <row r="800" spans="1:41" ht="12.75" customHeight="1">
      <c r="A800" s="83" t="s">
        <v>27</v>
      </c>
      <c r="B800" s="84">
        <v>5</v>
      </c>
      <c r="C800" s="84" t="s">
        <v>23</v>
      </c>
      <c r="D800" s="84" t="s">
        <v>24</v>
      </c>
      <c r="E800" s="84" t="s">
        <v>23</v>
      </c>
      <c r="F800" s="85" t="s">
        <v>28</v>
      </c>
      <c r="G800" s="86">
        <v>29406.63</v>
      </c>
      <c r="H800" s="86">
        <v>29406.63</v>
      </c>
      <c r="I800" s="86">
        <v>0</v>
      </c>
      <c r="J800" s="86">
        <v>0</v>
      </c>
      <c r="K800" s="87">
        <v>0</v>
      </c>
      <c r="L800" s="62"/>
      <c r="M800" s="63"/>
      <c r="N800" s="63"/>
      <c r="O800" s="63"/>
      <c r="P800" s="64"/>
      <c r="Q800" s="88">
        <f t="shared" si="120"/>
        <v>29406.63</v>
      </c>
      <c r="R800" s="86">
        <f t="shared" si="120"/>
        <v>29406.63</v>
      </c>
      <c r="S800" s="86">
        <f t="shared" si="120"/>
        <v>0</v>
      </c>
      <c r="T800" s="86">
        <f t="shared" si="120"/>
        <v>0</v>
      </c>
      <c r="U800" s="87">
        <f t="shared" si="120"/>
        <v>0</v>
      </c>
      <c r="V800" s="88">
        <f t="shared" si="128"/>
        <v>-3.0000000002473826E-2</v>
      </c>
      <c r="W800" s="86">
        <f t="shared" si="126"/>
        <v>-3.0000000002473826E-2</v>
      </c>
      <c r="X800" s="86">
        <f t="shared" si="126"/>
        <v>0</v>
      </c>
      <c r="Y800" s="86">
        <f t="shared" si="126"/>
        <v>0</v>
      </c>
      <c r="Z800" s="87">
        <f t="shared" si="126"/>
        <v>0</v>
      </c>
      <c r="AA800" s="88">
        <v>29406.6</v>
      </c>
      <c r="AB800" s="86">
        <v>29406.6</v>
      </c>
      <c r="AC800" s="86">
        <v>0</v>
      </c>
      <c r="AD800" s="86">
        <v>0</v>
      </c>
      <c r="AE800" s="103">
        <v>0</v>
      </c>
      <c r="AF800" s="88">
        <v>0</v>
      </c>
      <c r="AG800" s="86">
        <v>0</v>
      </c>
      <c r="AH800" s="86"/>
      <c r="AI800" s="86"/>
      <c r="AJ800" s="87"/>
      <c r="AK800" s="88">
        <f t="shared" si="127"/>
        <v>29406.6</v>
      </c>
      <c r="AL800" s="86">
        <f t="shared" si="125"/>
        <v>29406.6</v>
      </c>
      <c r="AM800" s="86">
        <f t="shared" si="125"/>
        <v>0</v>
      </c>
      <c r="AN800" s="86">
        <f t="shared" si="125"/>
        <v>0</v>
      </c>
      <c r="AO800" s="87">
        <f t="shared" si="125"/>
        <v>0</v>
      </c>
    </row>
    <row r="801" spans="1:41" ht="12.75" customHeight="1">
      <c r="A801" s="70" t="s">
        <v>29</v>
      </c>
      <c r="B801" s="71">
        <v>5</v>
      </c>
      <c r="C801" s="71" t="s">
        <v>23</v>
      </c>
      <c r="D801" s="71" t="s">
        <v>24</v>
      </c>
      <c r="E801" s="71" t="s">
        <v>23</v>
      </c>
      <c r="F801" s="71">
        <v>200</v>
      </c>
      <c r="G801" s="72">
        <v>756.4</v>
      </c>
      <c r="H801" s="72">
        <v>756.4</v>
      </c>
      <c r="I801" s="72">
        <v>0</v>
      </c>
      <c r="J801" s="72">
        <v>0</v>
      </c>
      <c r="K801" s="73">
        <v>0</v>
      </c>
      <c r="L801" s="62"/>
      <c r="M801" s="63"/>
      <c r="N801" s="63"/>
      <c r="O801" s="63"/>
      <c r="P801" s="64"/>
      <c r="Q801" s="77">
        <f t="shared" si="120"/>
        <v>756.4</v>
      </c>
      <c r="R801" s="72">
        <f t="shared" si="120"/>
        <v>756.4</v>
      </c>
      <c r="S801" s="72">
        <f t="shared" si="120"/>
        <v>0</v>
      </c>
      <c r="T801" s="72">
        <f t="shared" si="120"/>
        <v>0</v>
      </c>
      <c r="U801" s="73">
        <f t="shared" si="120"/>
        <v>0</v>
      </c>
      <c r="V801" s="77">
        <f t="shared" si="128"/>
        <v>0</v>
      </c>
      <c r="W801" s="72">
        <f t="shared" si="126"/>
        <v>0</v>
      </c>
      <c r="X801" s="72">
        <f t="shared" si="126"/>
        <v>0</v>
      </c>
      <c r="Y801" s="72">
        <f t="shared" si="126"/>
        <v>0</v>
      </c>
      <c r="Z801" s="73">
        <f t="shared" si="126"/>
        <v>0</v>
      </c>
      <c r="AA801" s="77">
        <v>756.4</v>
      </c>
      <c r="AB801" s="72">
        <v>756.4</v>
      </c>
      <c r="AC801" s="72">
        <v>0</v>
      </c>
      <c r="AD801" s="72">
        <v>0</v>
      </c>
      <c r="AE801" s="102">
        <v>0</v>
      </c>
      <c r="AF801" s="77">
        <v>0</v>
      </c>
      <c r="AG801" s="72">
        <v>0</v>
      </c>
      <c r="AH801" s="72"/>
      <c r="AI801" s="72"/>
      <c r="AJ801" s="73"/>
      <c r="AK801" s="77">
        <f t="shared" si="127"/>
        <v>756.4</v>
      </c>
      <c r="AL801" s="72">
        <f t="shared" si="125"/>
        <v>756.4</v>
      </c>
      <c r="AM801" s="72">
        <f t="shared" si="125"/>
        <v>0</v>
      </c>
      <c r="AN801" s="72">
        <f t="shared" si="125"/>
        <v>0</v>
      </c>
      <c r="AO801" s="73">
        <f t="shared" si="125"/>
        <v>0</v>
      </c>
    </row>
    <row r="802" spans="1:41" s="57" customFormat="1" ht="12.75" customHeight="1">
      <c r="A802" s="58" t="s">
        <v>330</v>
      </c>
      <c r="B802" s="59">
        <v>5</v>
      </c>
      <c r="C802" s="59">
        <v>4</v>
      </c>
      <c r="D802" s="59" t="s">
        <v>24</v>
      </c>
      <c r="E802" s="59" t="s">
        <v>23</v>
      </c>
      <c r="F802" s="59" t="s">
        <v>24</v>
      </c>
      <c r="G802" s="60">
        <v>43247.63</v>
      </c>
      <c r="H802" s="60">
        <v>43205.63</v>
      </c>
      <c r="I802" s="60">
        <v>42</v>
      </c>
      <c r="J802" s="60">
        <v>0</v>
      </c>
      <c r="K802" s="61">
        <v>0</v>
      </c>
      <c r="L802" s="49"/>
      <c r="M802" s="50"/>
      <c r="N802" s="50"/>
      <c r="O802" s="50"/>
      <c r="P802" s="51"/>
      <c r="Q802" s="65">
        <f t="shared" si="120"/>
        <v>43247.63</v>
      </c>
      <c r="R802" s="60">
        <f t="shared" si="120"/>
        <v>43205.63</v>
      </c>
      <c r="S802" s="60">
        <f t="shared" si="120"/>
        <v>42</v>
      </c>
      <c r="T802" s="60">
        <f t="shared" si="120"/>
        <v>0</v>
      </c>
      <c r="U802" s="61">
        <f t="shared" si="120"/>
        <v>0</v>
      </c>
      <c r="V802" s="65">
        <f t="shared" si="128"/>
        <v>1515.9700000000012</v>
      </c>
      <c r="W802" s="60">
        <f t="shared" si="126"/>
        <v>1499.9700000000012</v>
      </c>
      <c r="X802" s="60">
        <f t="shared" si="126"/>
        <v>16</v>
      </c>
      <c r="Y802" s="60">
        <f t="shared" si="126"/>
        <v>0</v>
      </c>
      <c r="Z802" s="61">
        <f t="shared" si="126"/>
        <v>0</v>
      </c>
      <c r="AA802" s="65">
        <v>44763.6</v>
      </c>
      <c r="AB802" s="60">
        <v>44705.599999999999</v>
      </c>
      <c r="AC802" s="60">
        <v>58</v>
      </c>
      <c r="AD802" s="60">
        <v>0</v>
      </c>
      <c r="AE802" s="97">
        <v>0</v>
      </c>
      <c r="AF802" s="65">
        <v>450</v>
      </c>
      <c r="AG802" s="60">
        <v>450</v>
      </c>
      <c r="AH802" s="60"/>
      <c r="AI802" s="60"/>
      <c r="AJ802" s="61"/>
      <c r="AK802" s="65">
        <f t="shared" si="127"/>
        <v>45213.599999999999</v>
      </c>
      <c r="AL802" s="60">
        <f t="shared" si="125"/>
        <v>45155.6</v>
      </c>
      <c r="AM802" s="60">
        <f t="shared" si="125"/>
        <v>58</v>
      </c>
      <c r="AN802" s="60">
        <f t="shared" si="125"/>
        <v>0</v>
      </c>
      <c r="AO802" s="61">
        <f t="shared" si="125"/>
        <v>0</v>
      </c>
    </row>
    <row r="803" spans="1:41" ht="12.75" customHeight="1">
      <c r="A803" s="70" t="s">
        <v>331</v>
      </c>
      <c r="B803" s="71">
        <v>5</v>
      </c>
      <c r="C803" s="71">
        <v>4</v>
      </c>
      <c r="D803" s="71">
        <v>36</v>
      </c>
      <c r="E803" s="71" t="s">
        <v>23</v>
      </c>
      <c r="F803" s="71" t="s">
        <v>24</v>
      </c>
      <c r="G803" s="72">
        <v>43247.63</v>
      </c>
      <c r="H803" s="72">
        <v>43205.63</v>
      </c>
      <c r="I803" s="72">
        <v>42</v>
      </c>
      <c r="J803" s="72">
        <v>0</v>
      </c>
      <c r="K803" s="73">
        <v>0</v>
      </c>
      <c r="L803" s="62"/>
      <c r="M803" s="63"/>
      <c r="N803" s="63"/>
      <c r="O803" s="63"/>
      <c r="P803" s="64"/>
      <c r="Q803" s="77">
        <f t="shared" si="120"/>
        <v>43247.63</v>
      </c>
      <c r="R803" s="72">
        <f t="shared" si="120"/>
        <v>43205.63</v>
      </c>
      <c r="S803" s="72">
        <f t="shared" si="120"/>
        <v>42</v>
      </c>
      <c r="T803" s="72">
        <f t="shared" si="120"/>
        <v>0</v>
      </c>
      <c r="U803" s="73">
        <f t="shared" si="120"/>
        <v>0</v>
      </c>
      <c r="V803" s="77">
        <f t="shared" si="128"/>
        <v>1515.9700000000012</v>
      </c>
      <c r="W803" s="72">
        <f t="shared" si="126"/>
        <v>1499.9700000000012</v>
      </c>
      <c r="X803" s="72">
        <f t="shared" si="126"/>
        <v>16</v>
      </c>
      <c r="Y803" s="72">
        <f t="shared" si="126"/>
        <v>0</v>
      </c>
      <c r="Z803" s="73">
        <f t="shared" si="126"/>
        <v>0</v>
      </c>
      <c r="AA803" s="77">
        <v>44763.6</v>
      </c>
      <c r="AB803" s="72">
        <v>44705.599999999999</v>
      </c>
      <c r="AC803" s="72">
        <v>58</v>
      </c>
      <c r="AD803" s="72">
        <v>0</v>
      </c>
      <c r="AE803" s="102">
        <v>0</v>
      </c>
      <c r="AF803" s="77">
        <v>450</v>
      </c>
      <c r="AG803" s="72">
        <v>450</v>
      </c>
      <c r="AH803" s="72"/>
      <c r="AI803" s="72"/>
      <c r="AJ803" s="73"/>
      <c r="AK803" s="77">
        <f t="shared" si="127"/>
        <v>45213.599999999999</v>
      </c>
      <c r="AL803" s="72">
        <f t="shared" si="125"/>
        <v>45155.6</v>
      </c>
      <c r="AM803" s="72">
        <f t="shared" si="125"/>
        <v>58</v>
      </c>
      <c r="AN803" s="72">
        <f t="shared" si="125"/>
        <v>0</v>
      </c>
      <c r="AO803" s="73">
        <f t="shared" si="125"/>
        <v>0</v>
      </c>
    </row>
    <row r="804" spans="1:41" ht="12.75" customHeight="1">
      <c r="A804" s="70" t="s">
        <v>332</v>
      </c>
      <c r="B804" s="71">
        <v>5</v>
      </c>
      <c r="C804" s="71">
        <v>4</v>
      </c>
      <c r="D804" s="71">
        <v>36</v>
      </c>
      <c r="E804" s="71">
        <v>2</v>
      </c>
      <c r="F804" s="71" t="s">
        <v>24</v>
      </c>
      <c r="G804" s="72">
        <v>43247.63</v>
      </c>
      <c r="H804" s="72">
        <v>43205.63</v>
      </c>
      <c r="I804" s="72">
        <v>42</v>
      </c>
      <c r="J804" s="72">
        <v>0</v>
      </c>
      <c r="K804" s="73">
        <v>0</v>
      </c>
      <c r="L804" s="62"/>
      <c r="M804" s="63"/>
      <c r="N804" s="63"/>
      <c r="O804" s="63"/>
      <c r="P804" s="64"/>
      <c r="Q804" s="77">
        <f t="shared" si="120"/>
        <v>43247.63</v>
      </c>
      <c r="R804" s="72">
        <f t="shared" si="120"/>
        <v>43205.63</v>
      </c>
      <c r="S804" s="72">
        <f t="shared" si="120"/>
        <v>42</v>
      </c>
      <c r="T804" s="72">
        <f t="shared" si="120"/>
        <v>0</v>
      </c>
      <c r="U804" s="73">
        <f t="shared" si="120"/>
        <v>0</v>
      </c>
      <c r="V804" s="77">
        <f t="shared" si="128"/>
        <v>1515.9700000000012</v>
      </c>
      <c r="W804" s="72">
        <f t="shared" si="126"/>
        <v>1499.9700000000012</v>
      </c>
      <c r="X804" s="72">
        <f t="shared" si="126"/>
        <v>16</v>
      </c>
      <c r="Y804" s="72">
        <f t="shared" si="126"/>
        <v>0</v>
      </c>
      <c r="Z804" s="73">
        <f t="shared" si="126"/>
        <v>0</v>
      </c>
      <c r="AA804" s="77">
        <v>44763.6</v>
      </c>
      <c r="AB804" s="72">
        <v>44705.599999999999</v>
      </c>
      <c r="AC804" s="72">
        <v>58</v>
      </c>
      <c r="AD804" s="72">
        <v>0</v>
      </c>
      <c r="AE804" s="102">
        <v>0</v>
      </c>
      <c r="AF804" s="77">
        <v>450</v>
      </c>
      <c r="AG804" s="72">
        <v>450</v>
      </c>
      <c r="AH804" s="72"/>
      <c r="AI804" s="72"/>
      <c r="AJ804" s="73"/>
      <c r="AK804" s="77">
        <f t="shared" si="127"/>
        <v>45213.599999999999</v>
      </c>
      <c r="AL804" s="72">
        <f t="shared" si="125"/>
        <v>45155.6</v>
      </c>
      <c r="AM804" s="72">
        <f t="shared" si="125"/>
        <v>58</v>
      </c>
      <c r="AN804" s="72">
        <f t="shared" si="125"/>
        <v>0</v>
      </c>
      <c r="AO804" s="73">
        <f t="shared" si="125"/>
        <v>0</v>
      </c>
    </row>
    <row r="805" spans="1:41" s="57" customFormat="1" ht="12.75" customHeight="1">
      <c r="A805" s="58" t="s">
        <v>123</v>
      </c>
      <c r="B805" s="59">
        <v>10</v>
      </c>
      <c r="C805" s="59" t="s">
        <v>23</v>
      </c>
      <c r="D805" s="59" t="s">
        <v>24</v>
      </c>
      <c r="E805" s="59" t="s">
        <v>23</v>
      </c>
      <c r="F805" s="59" t="s">
        <v>24</v>
      </c>
      <c r="G805" s="60">
        <v>15312.7</v>
      </c>
      <c r="H805" s="60">
        <v>15312.7</v>
      </c>
      <c r="I805" s="60">
        <v>0</v>
      </c>
      <c r="J805" s="60">
        <v>0</v>
      </c>
      <c r="K805" s="61">
        <v>0</v>
      </c>
      <c r="L805" s="49"/>
      <c r="M805" s="50"/>
      <c r="N805" s="50"/>
      <c r="O805" s="50"/>
      <c r="P805" s="51"/>
      <c r="Q805" s="65">
        <f t="shared" si="120"/>
        <v>15312.7</v>
      </c>
      <c r="R805" s="60">
        <f t="shared" si="120"/>
        <v>15312.7</v>
      </c>
      <c r="S805" s="60">
        <f t="shared" si="120"/>
        <v>0</v>
      </c>
      <c r="T805" s="60">
        <f t="shared" si="120"/>
        <v>0</v>
      </c>
      <c r="U805" s="61">
        <f t="shared" si="120"/>
        <v>0</v>
      </c>
      <c r="V805" s="65">
        <f t="shared" si="128"/>
        <v>2500</v>
      </c>
      <c r="W805" s="60">
        <f t="shared" si="126"/>
        <v>2500</v>
      </c>
      <c r="X805" s="60">
        <f t="shared" si="126"/>
        <v>0</v>
      </c>
      <c r="Y805" s="60">
        <f t="shared" si="126"/>
        <v>0</v>
      </c>
      <c r="Z805" s="61">
        <f t="shared" si="126"/>
        <v>0</v>
      </c>
      <c r="AA805" s="65">
        <v>17812.7</v>
      </c>
      <c r="AB805" s="60">
        <v>17812.7</v>
      </c>
      <c r="AC805" s="60">
        <v>0</v>
      </c>
      <c r="AD805" s="60">
        <v>0</v>
      </c>
      <c r="AE805" s="97">
        <v>0</v>
      </c>
      <c r="AF805" s="65"/>
      <c r="AG805" s="60"/>
      <c r="AH805" s="60"/>
      <c r="AI805" s="60"/>
      <c r="AJ805" s="61"/>
      <c r="AK805" s="65">
        <f t="shared" si="127"/>
        <v>17812.7</v>
      </c>
      <c r="AL805" s="60">
        <f t="shared" si="125"/>
        <v>17812.7</v>
      </c>
      <c r="AM805" s="60">
        <f t="shared" si="125"/>
        <v>0</v>
      </c>
      <c r="AN805" s="60">
        <f t="shared" si="125"/>
        <v>0</v>
      </c>
      <c r="AO805" s="61">
        <f t="shared" si="125"/>
        <v>0</v>
      </c>
    </row>
    <row r="806" spans="1:41" ht="12.75" customHeight="1">
      <c r="A806" s="70" t="s">
        <v>26</v>
      </c>
      <c r="B806" s="71">
        <v>10</v>
      </c>
      <c r="C806" s="71" t="s">
        <v>23</v>
      </c>
      <c r="D806" s="71" t="s">
        <v>24</v>
      </c>
      <c r="E806" s="71" t="s">
        <v>23</v>
      </c>
      <c r="F806" s="71">
        <v>100</v>
      </c>
      <c r="G806" s="72">
        <v>15312.7</v>
      </c>
      <c r="H806" s="72">
        <v>15312.7</v>
      </c>
      <c r="I806" s="72">
        <v>0</v>
      </c>
      <c r="J806" s="72">
        <v>0</v>
      </c>
      <c r="K806" s="73">
        <v>0</v>
      </c>
      <c r="L806" s="62"/>
      <c r="M806" s="63"/>
      <c r="N806" s="63"/>
      <c r="O806" s="63"/>
      <c r="P806" s="64"/>
      <c r="Q806" s="77">
        <f t="shared" si="120"/>
        <v>15312.7</v>
      </c>
      <c r="R806" s="72">
        <f t="shared" si="120"/>
        <v>15312.7</v>
      </c>
      <c r="S806" s="72">
        <f t="shared" si="120"/>
        <v>0</v>
      </c>
      <c r="T806" s="72">
        <f t="shared" si="120"/>
        <v>0</v>
      </c>
      <c r="U806" s="73">
        <f t="shared" si="120"/>
        <v>0</v>
      </c>
      <c r="V806" s="77">
        <f t="shared" si="128"/>
        <v>2500</v>
      </c>
      <c r="W806" s="72">
        <f t="shared" si="126"/>
        <v>2500</v>
      </c>
      <c r="X806" s="72">
        <f t="shared" si="126"/>
        <v>0</v>
      </c>
      <c r="Y806" s="72">
        <f t="shared" si="126"/>
        <v>0</v>
      </c>
      <c r="Z806" s="73">
        <f t="shared" si="126"/>
        <v>0</v>
      </c>
      <c r="AA806" s="77">
        <v>17812.7</v>
      </c>
      <c r="AB806" s="72">
        <v>17812.7</v>
      </c>
      <c r="AC806" s="72">
        <v>0</v>
      </c>
      <c r="AD806" s="72">
        <v>0</v>
      </c>
      <c r="AE806" s="102">
        <v>0</v>
      </c>
      <c r="AF806" s="77"/>
      <c r="AG806" s="72"/>
      <c r="AH806" s="72"/>
      <c r="AI806" s="72"/>
      <c r="AJ806" s="73"/>
      <c r="AK806" s="77">
        <f t="shared" si="127"/>
        <v>17812.7</v>
      </c>
      <c r="AL806" s="72">
        <f t="shared" si="125"/>
        <v>17812.7</v>
      </c>
      <c r="AM806" s="72">
        <f t="shared" si="125"/>
        <v>0</v>
      </c>
      <c r="AN806" s="72">
        <f t="shared" si="125"/>
        <v>0</v>
      </c>
      <c r="AO806" s="73">
        <f t="shared" si="125"/>
        <v>0</v>
      </c>
    </row>
    <row r="807" spans="1:41" s="57" customFormat="1" ht="12.75" customHeight="1">
      <c r="A807" s="58" t="s">
        <v>205</v>
      </c>
      <c r="B807" s="59">
        <v>10</v>
      </c>
      <c r="C807" s="59">
        <v>1</v>
      </c>
      <c r="D807" s="59" t="s">
        <v>24</v>
      </c>
      <c r="E807" s="59" t="s">
        <v>23</v>
      </c>
      <c r="F807" s="59" t="s">
        <v>24</v>
      </c>
      <c r="G807" s="60">
        <v>15088</v>
      </c>
      <c r="H807" s="60">
        <v>15088</v>
      </c>
      <c r="I807" s="60">
        <v>0</v>
      </c>
      <c r="J807" s="60">
        <v>0</v>
      </c>
      <c r="K807" s="61">
        <v>0</v>
      </c>
      <c r="L807" s="49"/>
      <c r="M807" s="50"/>
      <c r="N807" s="50"/>
      <c r="O807" s="50"/>
      <c r="P807" s="51"/>
      <c r="Q807" s="65">
        <f t="shared" si="120"/>
        <v>15088</v>
      </c>
      <c r="R807" s="60">
        <f t="shared" si="120"/>
        <v>15088</v>
      </c>
      <c r="S807" s="60">
        <f t="shared" si="120"/>
        <v>0</v>
      </c>
      <c r="T807" s="60">
        <f t="shared" si="120"/>
        <v>0</v>
      </c>
      <c r="U807" s="61">
        <f t="shared" si="120"/>
        <v>0</v>
      </c>
      <c r="V807" s="65">
        <f t="shared" si="128"/>
        <v>2500</v>
      </c>
      <c r="W807" s="60">
        <f t="shared" si="126"/>
        <v>2500</v>
      </c>
      <c r="X807" s="60">
        <f t="shared" si="126"/>
        <v>0</v>
      </c>
      <c r="Y807" s="60">
        <f t="shared" si="126"/>
        <v>0</v>
      </c>
      <c r="Z807" s="61">
        <f t="shared" si="126"/>
        <v>0</v>
      </c>
      <c r="AA807" s="65">
        <v>17588</v>
      </c>
      <c r="AB807" s="60">
        <v>17588</v>
      </c>
      <c r="AC807" s="60">
        <v>0</v>
      </c>
      <c r="AD807" s="60">
        <v>0</v>
      </c>
      <c r="AE807" s="97">
        <v>0</v>
      </c>
      <c r="AF807" s="65"/>
      <c r="AG807" s="60"/>
      <c r="AH807" s="60"/>
      <c r="AI807" s="60"/>
      <c r="AJ807" s="61"/>
      <c r="AK807" s="65">
        <f t="shared" si="127"/>
        <v>17588</v>
      </c>
      <c r="AL807" s="60">
        <f t="shared" si="125"/>
        <v>17588</v>
      </c>
      <c r="AM807" s="60">
        <f t="shared" si="125"/>
        <v>0</v>
      </c>
      <c r="AN807" s="60">
        <f t="shared" si="125"/>
        <v>0</v>
      </c>
      <c r="AO807" s="61">
        <f t="shared" si="125"/>
        <v>0</v>
      </c>
    </row>
    <row r="808" spans="1:41" ht="12.75" customHeight="1">
      <c r="A808" s="70" t="s">
        <v>125</v>
      </c>
      <c r="B808" s="71">
        <v>10</v>
      </c>
      <c r="C808" s="71">
        <v>1</v>
      </c>
      <c r="D808" s="71">
        <v>90</v>
      </c>
      <c r="E808" s="71" t="s">
        <v>23</v>
      </c>
      <c r="F808" s="71" t="s">
        <v>24</v>
      </c>
      <c r="G808" s="72">
        <v>15088</v>
      </c>
      <c r="H808" s="72">
        <v>15088</v>
      </c>
      <c r="I808" s="72">
        <v>0</v>
      </c>
      <c r="J808" s="72">
        <v>0</v>
      </c>
      <c r="K808" s="73">
        <v>0</v>
      </c>
      <c r="L808" s="62"/>
      <c r="M808" s="63"/>
      <c r="N808" s="63"/>
      <c r="O808" s="63"/>
      <c r="P808" s="64"/>
      <c r="Q808" s="77">
        <f t="shared" si="120"/>
        <v>15088</v>
      </c>
      <c r="R808" s="72">
        <f t="shared" si="120"/>
        <v>15088</v>
      </c>
      <c r="S808" s="72">
        <f t="shared" si="120"/>
        <v>0</v>
      </c>
      <c r="T808" s="72">
        <f t="shared" si="120"/>
        <v>0</v>
      </c>
      <c r="U808" s="73">
        <f t="shared" si="120"/>
        <v>0</v>
      </c>
      <c r="V808" s="77">
        <f t="shared" si="128"/>
        <v>2500</v>
      </c>
      <c r="W808" s="72">
        <f t="shared" si="126"/>
        <v>2500</v>
      </c>
      <c r="X808" s="72">
        <f t="shared" si="126"/>
        <v>0</v>
      </c>
      <c r="Y808" s="72">
        <f t="shared" si="126"/>
        <v>0</v>
      </c>
      <c r="Z808" s="73">
        <f t="shared" si="126"/>
        <v>0</v>
      </c>
      <c r="AA808" s="77">
        <v>17588</v>
      </c>
      <c r="AB808" s="72">
        <v>17588</v>
      </c>
      <c r="AC808" s="72">
        <v>0</v>
      </c>
      <c r="AD808" s="72">
        <v>0</v>
      </c>
      <c r="AE808" s="102">
        <v>0</v>
      </c>
      <c r="AF808" s="77"/>
      <c r="AG808" s="72"/>
      <c r="AH808" s="72"/>
      <c r="AI808" s="72"/>
      <c r="AJ808" s="73"/>
      <c r="AK808" s="77">
        <f t="shared" si="127"/>
        <v>17588</v>
      </c>
      <c r="AL808" s="72">
        <f t="shared" si="125"/>
        <v>17588</v>
      </c>
      <c r="AM808" s="72">
        <f t="shared" si="125"/>
        <v>0</v>
      </c>
      <c r="AN808" s="72">
        <f t="shared" si="125"/>
        <v>0</v>
      </c>
      <c r="AO808" s="73">
        <f t="shared" si="125"/>
        <v>0</v>
      </c>
    </row>
    <row r="809" spans="1:41" ht="12.75" customHeight="1">
      <c r="A809" s="70" t="s">
        <v>206</v>
      </c>
      <c r="B809" s="71">
        <v>10</v>
      </c>
      <c r="C809" s="71">
        <v>1</v>
      </c>
      <c r="D809" s="71">
        <v>90</v>
      </c>
      <c r="E809" s="71">
        <v>4</v>
      </c>
      <c r="F809" s="71" t="s">
        <v>24</v>
      </c>
      <c r="G809" s="72">
        <v>15088</v>
      </c>
      <c r="H809" s="72">
        <v>15088</v>
      </c>
      <c r="I809" s="72">
        <v>0</v>
      </c>
      <c r="J809" s="72">
        <v>0</v>
      </c>
      <c r="K809" s="73">
        <v>0</v>
      </c>
      <c r="L809" s="62"/>
      <c r="M809" s="63"/>
      <c r="N809" s="63"/>
      <c r="O809" s="63"/>
      <c r="P809" s="64"/>
      <c r="Q809" s="77">
        <f t="shared" si="120"/>
        <v>15088</v>
      </c>
      <c r="R809" s="72">
        <f t="shared" si="120"/>
        <v>15088</v>
      </c>
      <c r="S809" s="72">
        <f t="shared" si="120"/>
        <v>0</v>
      </c>
      <c r="T809" s="72">
        <f t="shared" si="120"/>
        <v>0</v>
      </c>
      <c r="U809" s="73">
        <f t="shared" si="120"/>
        <v>0</v>
      </c>
      <c r="V809" s="77">
        <f t="shared" si="128"/>
        <v>2500</v>
      </c>
      <c r="W809" s="72">
        <f t="shared" si="126"/>
        <v>2500</v>
      </c>
      <c r="X809" s="72">
        <f t="shared" si="126"/>
        <v>0</v>
      </c>
      <c r="Y809" s="72">
        <f t="shared" si="126"/>
        <v>0</v>
      </c>
      <c r="Z809" s="73">
        <f t="shared" si="126"/>
        <v>0</v>
      </c>
      <c r="AA809" s="77">
        <v>17588</v>
      </c>
      <c r="AB809" s="72">
        <v>17588</v>
      </c>
      <c r="AC809" s="72">
        <v>0</v>
      </c>
      <c r="AD809" s="72">
        <v>0</v>
      </c>
      <c r="AE809" s="102">
        <v>0</v>
      </c>
      <c r="AF809" s="77"/>
      <c r="AG809" s="72"/>
      <c r="AH809" s="72"/>
      <c r="AI809" s="72"/>
      <c r="AJ809" s="73"/>
      <c r="AK809" s="77">
        <f t="shared" si="127"/>
        <v>17588</v>
      </c>
      <c r="AL809" s="72">
        <f t="shared" si="125"/>
        <v>17588</v>
      </c>
      <c r="AM809" s="72">
        <f t="shared" si="125"/>
        <v>0</v>
      </c>
      <c r="AN809" s="72">
        <f t="shared" si="125"/>
        <v>0</v>
      </c>
      <c r="AO809" s="73">
        <f t="shared" si="125"/>
        <v>0</v>
      </c>
    </row>
    <row r="810" spans="1:41" s="57" customFormat="1" ht="12.75" customHeight="1">
      <c r="A810" s="58" t="s">
        <v>207</v>
      </c>
      <c r="B810" s="59">
        <v>10</v>
      </c>
      <c r="C810" s="59">
        <v>13</v>
      </c>
      <c r="D810" s="59" t="s">
        <v>24</v>
      </c>
      <c r="E810" s="59" t="s">
        <v>23</v>
      </c>
      <c r="F810" s="59" t="s">
        <v>24</v>
      </c>
      <c r="G810" s="60">
        <v>221.5</v>
      </c>
      <c r="H810" s="60">
        <v>221.5</v>
      </c>
      <c r="I810" s="60">
        <v>0</v>
      </c>
      <c r="J810" s="60">
        <v>0</v>
      </c>
      <c r="K810" s="61">
        <v>0</v>
      </c>
      <c r="L810" s="49"/>
      <c r="M810" s="50"/>
      <c r="N810" s="50"/>
      <c r="O810" s="50"/>
      <c r="P810" s="51"/>
      <c r="Q810" s="65">
        <f t="shared" si="120"/>
        <v>221.5</v>
      </c>
      <c r="R810" s="60">
        <f t="shared" si="120"/>
        <v>221.5</v>
      </c>
      <c r="S810" s="60">
        <f t="shared" si="120"/>
        <v>0</v>
      </c>
      <c r="T810" s="60">
        <f t="shared" si="120"/>
        <v>0</v>
      </c>
      <c r="U810" s="61">
        <f t="shared" si="120"/>
        <v>0</v>
      </c>
      <c r="V810" s="65">
        <f t="shared" si="128"/>
        <v>0</v>
      </c>
      <c r="W810" s="60">
        <f t="shared" si="128"/>
        <v>0</v>
      </c>
      <c r="X810" s="60">
        <f t="shared" si="128"/>
        <v>0</v>
      </c>
      <c r="Y810" s="60">
        <f t="shared" si="128"/>
        <v>0</v>
      </c>
      <c r="Z810" s="61">
        <f t="shared" si="128"/>
        <v>0</v>
      </c>
      <c r="AA810" s="65">
        <v>221.5</v>
      </c>
      <c r="AB810" s="60">
        <v>221.5</v>
      </c>
      <c r="AC810" s="60">
        <v>0</v>
      </c>
      <c r="AD810" s="60">
        <v>0</v>
      </c>
      <c r="AE810" s="97">
        <v>0</v>
      </c>
      <c r="AF810" s="65"/>
      <c r="AG810" s="60"/>
      <c r="AH810" s="60"/>
      <c r="AI810" s="60"/>
      <c r="AJ810" s="61"/>
      <c r="AK810" s="65">
        <f t="shared" si="127"/>
        <v>221.5</v>
      </c>
      <c r="AL810" s="60">
        <f t="shared" si="125"/>
        <v>221.5</v>
      </c>
      <c r="AM810" s="60">
        <f t="shared" si="125"/>
        <v>0</v>
      </c>
      <c r="AN810" s="60">
        <f t="shared" si="125"/>
        <v>0</v>
      </c>
      <c r="AO810" s="61">
        <f t="shared" si="125"/>
        <v>0</v>
      </c>
    </row>
    <row r="811" spans="1:41" ht="12.75" customHeight="1">
      <c r="A811" s="70" t="s">
        <v>125</v>
      </c>
      <c r="B811" s="71">
        <v>10</v>
      </c>
      <c r="C811" s="71">
        <v>13</v>
      </c>
      <c r="D811" s="71">
        <v>90</v>
      </c>
      <c r="E811" s="71" t="s">
        <v>23</v>
      </c>
      <c r="F811" s="71" t="s">
        <v>24</v>
      </c>
      <c r="G811" s="72">
        <v>221.5</v>
      </c>
      <c r="H811" s="72">
        <v>221.5</v>
      </c>
      <c r="I811" s="72">
        <v>0</v>
      </c>
      <c r="J811" s="72">
        <v>0</v>
      </c>
      <c r="K811" s="73">
        <v>0</v>
      </c>
      <c r="L811" s="62"/>
      <c r="M811" s="63"/>
      <c r="N811" s="63"/>
      <c r="O811" s="63"/>
      <c r="P811" s="64"/>
      <c r="Q811" s="77">
        <f t="shared" si="120"/>
        <v>221.5</v>
      </c>
      <c r="R811" s="72">
        <f t="shared" si="120"/>
        <v>221.5</v>
      </c>
      <c r="S811" s="72">
        <f t="shared" si="120"/>
        <v>0</v>
      </c>
      <c r="T811" s="72">
        <f t="shared" si="120"/>
        <v>0</v>
      </c>
      <c r="U811" s="73">
        <f t="shared" si="120"/>
        <v>0</v>
      </c>
      <c r="V811" s="77">
        <f t="shared" si="128"/>
        <v>0</v>
      </c>
      <c r="W811" s="72">
        <f t="shared" si="128"/>
        <v>0</v>
      </c>
      <c r="X811" s="72">
        <f t="shared" si="128"/>
        <v>0</v>
      </c>
      <c r="Y811" s="72">
        <f t="shared" si="128"/>
        <v>0</v>
      </c>
      <c r="Z811" s="73">
        <f t="shared" si="128"/>
        <v>0</v>
      </c>
      <c r="AA811" s="77">
        <v>221.5</v>
      </c>
      <c r="AB811" s="72">
        <v>221.5</v>
      </c>
      <c r="AC811" s="72">
        <v>0</v>
      </c>
      <c r="AD811" s="72">
        <v>0</v>
      </c>
      <c r="AE811" s="102">
        <v>0</v>
      </c>
      <c r="AF811" s="77"/>
      <c r="AG811" s="72"/>
      <c r="AH811" s="72"/>
      <c r="AI811" s="72"/>
      <c r="AJ811" s="73"/>
      <c r="AK811" s="77">
        <f t="shared" si="127"/>
        <v>221.5</v>
      </c>
      <c r="AL811" s="72">
        <f t="shared" si="125"/>
        <v>221.5</v>
      </c>
      <c r="AM811" s="72">
        <f t="shared" si="125"/>
        <v>0</v>
      </c>
      <c r="AN811" s="72">
        <f t="shared" si="125"/>
        <v>0</v>
      </c>
      <c r="AO811" s="73">
        <f t="shared" si="125"/>
        <v>0</v>
      </c>
    </row>
    <row r="812" spans="1:41" ht="25.5">
      <c r="A812" s="70" t="s">
        <v>208</v>
      </c>
      <c r="B812" s="71">
        <v>10</v>
      </c>
      <c r="C812" s="71">
        <v>13</v>
      </c>
      <c r="D812" s="71">
        <v>90</v>
      </c>
      <c r="E812" s="71">
        <v>18</v>
      </c>
      <c r="F812" s="71" t="s">
        <v>24</v>
      </c>
      <c r="G812" s="72">
        <v>221.5</v>
      </c>
      <c r="H812" s="72">
        <v>221.5</v>
      </c>
      <c r="I812" s="72">
        <v>0</v>
      </c>
      <c r="J812" s="72">
        <v>0</v>
      </c>
      <c r="K812" s="73">
        <v>0</v>
      </c>
      <c r="L812" s="62"/>
      <c r="M812" s="63"/>
      <c r="N812" s="63"/>
      <c r="O812" s="63"/>
      <c r="P812" s="64"/>
      <c r="Q812" s="77">
        <f t="shared" si="120"/>
        <v>221.5</v>
      </c>
      <c r="R812" s="72">
        <f t="shared" si="120"/>
        <v>221.5</v>
      </c>
      <c r="S812" s="72">
        <f t="shared" si="120"/>
        <v>0</v>
      </c>
      <c r="T812" s="72">
        <f t="shared" si="120"/>
        <v>0</v>
      </c>
      <c r="U812" s="73">
        <f t="shared" si="120"/>
        <v>0</v>
      </c>
      <c r="V812" s="77">
        <f t="shared" si="128"/>
        <v>0</v>
      </c>
      <c r="W812" s="72">
        <f t="shared" si="128"/>
        <v>0</v>
      </c>
      <c r="X812" s="72">
        <f t="shared" si="128"/>
        <v>0</v>
      </c>
      <c r="Y812" s="72">
        <f t="shared" si="128"/>
        <v>0</v>
      </c>
      <c r="Z812" s="73">
        <f t="shared" si="128"/>
        <v>0</v>
      </c>
      <c r="AA812" s="77">
        <v>221.5</v>
      </c>
      <c r="AB812" s="72">
        <v>221.5</v>
      </c>
      <c r="AC812" s="72">
        <v>0</v>
      </c>
      <c r="AD812" s="72">
        <v>0</v>
      </c>
      <c r="AE812" s="102">
        <v>0</v>
      </c>
      <c r="AF812" s="77"/>
      <c r="AG812" s="72"/>
      <c r="AH812" s="72"/>
      <c r="AI812" s="72"/>
      <c r="AJ812" s="73"/>
      <c r="AK812" s="77">
        <f t="shared" si="127"/>
        <v>221.5</v>
      </c>
      <c r="AL812" s="72">
        <f t="shared" si="125"/>
        <v>221.5</v>
      </c>
      <c r="AM812" s="72">
        <f t="shared" si="125"/>
        <v>0</v>
      </c>
      <c r="AN812" s="72">
        <f t="shared" si="125"/>
        <v>0</v>
      </c>
      <c r="AO812" s="73">
        <f t="shared" si="125"/>
        <v>0</v>
      </c>
    </row>
    <row r="813" spans="1:41" s="57" customFormat="1" ht="54.75" customHeight="1">
      <c r="A813" s="58" t="s">
        <v>209</v>
      </c>
      <c r="B813" s="59">
        <v>10</v>
      </c>
      <c r="C813" s="59">
        <v>24</v>
      </c>
      <c r="D813" s="59" t="s">
        <v>24</v>
      </c>
      <c r="E813" s="59" t="s">
        <v>23</v>
      </c>
      <c r="F813" s="59" t="s">
        <v>24</v>
      </c>
      <c r="G813" s="60">
        <v>3.2</v>
      </c>
      <c r="H813" s="60">
        <v>3.2</v>
      </c>
      <c r="I813" s="60">
        <v>0</v>
      </c>
      <c r="J813" s="60">
        <v>0</v>
      </c>
      <c r="K813" s="61">
        <v>0</v>
      </c>
      <c r="L813" s="49"/>
      <c r="M813" s="50"/>
      <c r="N813" s="50"/>
      <c r="O813" s="50"/>
      <c r="P813" s="51"/>
      <c r="Q813" s="65">
        <f t="shared" si="120"/>
        <v>3.2</v>
      </c>
      <c r="R813" s="60">
        <f t="shared" si="120"/>
        <v>3.2</v>
      </c>
      <c r="S813" s="60">
        <f t="shared" si="120"/>
        <v>0</v>
      </c>
      <c r="T813" s="60">
        <f t="shared" si="120"/>
        <v>0</v>
      </c>
      <c r="U813" s="61">
        <f t="shared" si="120"/>
        <v>0</v>
      </c>
      <c r="V813" s="65">
        <f t="shared" si="128"/>
        <v>0</v>
      </c>
      <c r="W813" s="60">
        <f t="shared" si="128"/>
        <v>0</v>
      </c>
      <c r="X813" s="60">
        <f t="shared" si="128"/>
        <v>0</v>
      </c>
      <c r="Y813" s="60">
        <f t="shared" si="128"/>
        <v>0</v>
      </c>
      <c r="Z813" s="61">
        <f t="shared" si="128"/>
        <v>0</v>
      </c>
      <c r="AA813" s="65">
        <v>3.2</v>
      </c>
      <c r="AB813" s="60">
        <v>3.2</v>
      </c>
      <c r="AC813" s="60">
        <v>0</v>
      </c>
      <c r="AD813" s="60">
        <v>0</v>
      </c>
      <c r="AE813" s="97">
        <v>0</v>
      </c>
      <c r="AF813" s="65"/>
      <c r="AG813" s="60"/>
      <c r="AH813" s="60"/>
      <c r="AI813" s="60"/>
      <c r="AJ813" s="61"/>
      <c r="AK813" s="65">
        <f t="shared" si="127"/>
        <v>3.2</v>
      </c>
      <c r="AL813" s="60">
        <f t="shared" si="125"/>
        <v>3.2</v>
      </c>
      <c r="AM813" s="60">
        <f t="shared" si="125"/>
        <v>0</v>
      </c>
      <c r="AN813" s="60">
        <f t="shared" si="125"/>
        <v>0</v>
      </c>
      <c r="AO813" s="61">
        <f t="shared" si="125"/>
        <v>0</v>
      </c>
    </row>
    <row r="814" spans="1:41" ht="13.5" customHeight="1">
      <c r="A814" s="70" t="s">
        <v>125</v>
      </c>
      <c r="B814" s="71">
        <v>10</v>
      </c>
      <c r="C814" s="71">
        <v>24</v>
      </c>
      <c r="D814" s="71">
        <v>90</v>
      </c>
      <c r="E814" s="71" t="s">
        <v>23</v>
      </c>
      <c r="F814" s="71" t="s">
        <v>24</v>
      </c>
      <c r="G814" s="72">
        <v>3.2</v>
      </c>
      <c r="H814" s="72">
        <v>3.2</v>
      </c>
      <c r="I814" s="72">
        <v>0</v>
      </c>
      <c r="J814" s="72">
        <v>0</v>
      </c>
      <c r="K814" s="73">
        <v>0</v>
      </c>
      <c r="L814" s="62"/>
      <c r="M814" s="63"/>
      <c r="N814" s="63"/>
      <c r="O814" s="63"/>
      <c r="P814" s="64"/>
      <c r="Q814" s="77">
        <f t="shared" si="120"/>
        <v>3.2</v>
      </c>
      <c r="R814" s="72">
        <f t="shared" si="120"/>
        <v>3.2</v>
      </c>
      <c r="S814" s="72">
        <f t="shared" si="120"/>
        <v>0</v>
      </c>
      <c r="T814" s="72">
        <f t="shared" si="120"/>
        <v>0</v>
      </c>
      <c r="U814" s="73">
        <f t="shared" si="120"/>
        <v>0</v>
      </c>
      <c r="V814" s="77">
        <f t="shared" si="128"/>
        <v>0</v>
      </c>
      <c r="W814" s="72">
        <f t="shared" si="128"/>
        <v>0</v>
      </c>
      <c r="X814" s="72">
        <f t="shared" si="128"/>
        <v>0</v>
      </c>
      <c r="Y814" s="72">
        <f t="shared" si="128"/>
        <v>0</v>
      </c>
      <c r="Z814" s="73">
        <f t="shared" si="128"/>
        <v>0</v>
      </c>
      <c r="AA814" s="77">
        <v>3.2</v>
      </c>
      <c r="AB814" s="72">
        <v>3.2</v>
      </c>
      <c r="AC814" s="72">
        <v>0</v>
      </c>
      <c r="AD814" s="72">
        <v>0</v>
      </c>
      <c r="AE814" s="102">
        <v>0</v>
      </c>
      <c r="AF814" s="77"/>
      <c r="AG814" s="72"/>
      <c r="AH814" s="72"/>
      <c r="AI814" s="72"/>
      <c r="AJ814" s="73"/>
      <c r="AK814" s="77">
        <f t="shared" si="127"/>
        <v>3.2</v>
      </c>
      <c r="AL814" s="72">
        <f t="shared" si="125"/>
        <v>3.2</v>
      </c>
      <c r="AM814" s="72">
        <f t="shared" si="125"/>
        <v>0</v>
      </c>
      <c r="AN814" s="72">
        <f t="shared" si="125"/>
        <v>0</v>
      </c>
      <c r="AO814" s="73">
        <f t="shared" si="125"/>
        <v>0</v>
      </c>
    </row>
    <row r="815" spans="1:41" ht="13.5" customHeight="1">
      <c r="A815" s="70" t="s">
        <v>210</v>
      </c>
      <c r="B815" s="71">
        <v>10</v>
      </c>
      <c r="C815" s="71">
        <v>24</v>
      </c>
      <c r="D815" s="71">
        <v>90</v>
      </c>
      <c r="E815" s="71">
        <v>11</v>
      </c>
      <c r="F815" s="71" t="s">
        <v>24</v>
      </c>
      <c r="G815" s="72">
        <v>3.2</v>
      </c>
      <c r="H815" s="72">
        <v>3.2</v>
      </c>
      <c r="I815" s="72">
        <v>0</v>
      </c>
      <c r="J815" s="72">
        <v>0</v>
      </c>
      <c r="K815" s="73">
        <v>0</v>
      </c>
      <c r="L815" s="62"/>
      <c r="M815" s="63"/>
      <c r="N815" s="63"/>
      <c r="O815" s="63"/>
      <c r="P815" s="64"/>
      <c r="Q815" s="77">
        <f t="shared" si="120"/>
        <v>3.2</v>
      </c>
      <c r="R815" s="72">
        <f t="shared" si="120"/>
        <v>3.2</v>
      </c>
      <c r="S815" s="72">
        <f t="shared" si="120"/>
        <v>0</v>
      </c>
      <c r="T815" s="72">
        <f t="shared" si="120"/>
        <v>0</v>
      </c>
      <c r="U815" s="73">
        <f t="shared" si="120"/>
        <v>0</v>
      </c>
      <c r="V815" s="77">
        <f t="shared" si="128"/>
        <v>0</v>
      </c>
      <c r="W815" s="72">
        <f t="shared" si="128"/>
        <v>0</v>
      </c>
      <c r="X815" s="72">
        <f t="shared" si="128"/>
        <v>0</v>
      </c>
      <c r="Y815" s="72">
        <f t="shared" si="128"/>
        <v>0</v>
      </c>
      <c r="Z815" s="73">
        <f t="shared" si="128"/>
        <v>0</v>
      </c>
      <c r="AA815" s="77">
        <v>3.2</v>
      </c>
      <c r="AB815" s="72">
        <v>3.2</v>
      </c>
      <c r="AC815" s="72">
        <v>0</v>
      </c>
      <c r="AD815" s="72">
        <v>0</v>
      </c>
      <c r="AE815" s="102">
        <v>0</v>
      </c>
      <c r="AF815" s="77"/>
      <c r="AG815" s="72"/>
      <c r="AH815" s="72"/>
      <c r="AI815" s="72"/>
      <c r="AJ815" s="73"/>
      <c r="AK815" s="77">
        <f t="shared" si="127"/>
        <v>3.2</v>
      </c>
      <c r="AL815" s="72">
        <f t="shared" si="125"/>
        <v>3.2</v>
      </c>
      <c r="AM815" s="72">
        <f t="shared" si="125"/>
        <v>0</v>
      </c>
      <c r="AN815" s="72">
        <f t="shared" si="125"/>
        <v>0</v>
      </c>
      <c r="AO815" s="73">
        <f t="shared" si="125"/>
        <v>0</v>
      </c>
    </row>
    <row r="816" spans="1:41">
      <c r="A816" s="93" t="s">
        <v>333</v>
      </c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  <c r="AA816" s="95"/>
      <c r="AB816" s="95"/>
      <c r="AC816" s="95"/>
      <c r="AD816" s="95"/>
      <c r="AE816" s="95"/>
      <c r="AF816" s="95"/>
      <c r="AG816" s="95"/>
      <c r="AH816" s="95"/>
      <c r="AI816" s="95"/>
      <c r="AJ816" s="95"/>
      <c r="AK816" s="95"/>
      <c r="AL816" s="95"/>
      <c r="AM816" s="95"/>
      <c r="AN816" s="95"/>
      <c r="AO816" s="96"/>
    </row>
    <row r="817" spans="1:41" s="57" customFormat="1" ht="12.75" customHeight="1">
      <c r="A817" s="58" t="s">
        <v>22</v>
      </c>
      <c r="B817" s="59" t="s">
        <v>23</v>
      </c>
      <c r="C817" s="59" t="s">
        <v>23</v>
      </c>
      <c r="D817" s="59" t="s">
        <v>24</v>
      </c>
      <c r="E817" s="59" t="s">
        <v>23</v>
      </c>
      <c r="F817" s="59" t="s">
        <v>24</v>
      </c>
      <c r="G817" s="60">
        <v>93577.4</v>
      </c>
      <c r="H817" s="60">
        <v>93473.9</v>
      </c>
      <c r="I817" s="60">
        <v>103.5</v>
      </c>
      <c r="J817" s="60">
        <v>0</v>
      </c>
      <c r="K817" s="61">
        <v>0</v>
      </c>
      <c r="L817" s="49"/>
      <c r="M817" s="50"/>
      <c r="N817" s="50"/>
      <c r="O817" s="50"/>
      <c r="P817" s="51"/>
      <c r="Q817" s="65">
        <f t="shared" si="120"/>
        <v>93577.4</v>
      </c>
      <c r="R817" s="60">
        <f t="shared" si="120"/>
        <v>93473.9</v>
      </c>
      <c r="S817" s="60">
        <f t="shared" si="120"/>
        <v>103.5</v>
      </c>
      <c r="T817" s="60">
        <f t="shared" si="120"/>
        <v>0</v>
      </c>
      <c r="U817" s="61">
        <f t="shared" si="120"/>
        <v>0</v>
      </c>
      <c r="V817" s="65">
        <f>AA817-Q817</f>
        <v>-43.5</v>
      </c>
      <c r="W817" s="60">
        <f t="shared" ref="W817:Z824" si="129">AB817-R817</f>
        <v>0</v>
      </c>
      <c r="X817" s="60">
        <f t="shared" si="129"/>
        <v>-43.5</v>
      </c>
      <c r="Y817" s="60">
        <f t="shared" si="129"/>
        <v>0</v>
      </c>
      <c r="Z817" s="61">
        <f t="shared" si="129"/>
        <v>0</v>
      </c>
      <c r="AA817" s="65">
        <v>93533.9</v>
      </c>
      <c r="AB817" s="60">
        <v>93473.9</v>
      </c>
      <c r="AC817" s="60">
        <v>60</v>
      </c>
      <c r="AD817" s="60">
        <v>0</v>
      </c>
      <c r="AE817" s="97">
        <v>0</v>
      </c>
      <c r="AF817" s="65"/>
      <c r="AG817" s="60"/>
      <c r="AH817" s="60"/>
      <c r="AI817" s="60"/>
      <c r="AJ817" s="61"/>
      <c r="AK817" s="65">
        <f t="shared" si="127"/>
        <v>93533.9</v>
      </c>
      <c r="AL817" s="60">
        <f t="shared" si="125"/>
        <v>93473.9</v>
      </c>
      <c r="AM817" s="60">
        <f t="shared" si="125"/>
        <v>60</v>
      </c>
      <c r="AN817" s="60">
        <f t="shared" si="125"/>
        <v>0</v>
      </c>
      <c r="AO817" s="61">
        <f t="shared" si="125"/>
        <v>0</v>
      </c>
    </row>
    <row r="818" spans="1:41" s="57" customFormat="1" ht="12.75" customHeight="1">
      <c r="A818" s="58" t="s">
        <v>25</v>
      </c>
      <c r="B818" s="59">
        <v>1</v>
      </c>
      <c r="C818" s="59" t="s">
        <v>23</v>
      </c>
      <c r="D818" s="59" t="s">
        <v>24</v>
      </c>
      <c r="E818" s="59" t="s">
        <v>23</v>
      </c>
      <c r="F818" s="59" t="s">
        <v>24</v>
      </c>
      <c r="G818" s="60">
        <v>93577.4</v>
      </c>
      <c r="H818" s="60">
        <v>93473.9</v>
      </c>
      <c r="I818" s="60">
        <v>103.5</v>
      </c>
      <c r="J818" s="60">
        <v>0</v>
      </c>
      <c r="K818" s="61">
        <v>0</v>
      </c>
      <c r="L818" s="49"/>
      <c r="M818" s="50"/>
      <c r="N818" s="50"/>
      <c r="O818" s="50"/>
      <c r="P818" s="51"/>
      <c r="Q818" s="65">
        <f t="shared" si="120"/>
        <v>93577.4</v>
      </c>
      <c r="R818" s="60">
        <f t="shared" si="120"/>
        <v>93473.9</v>
      </c>
      <c r="S818" s="60">
        <f t="shared" si="120"/>
        <v>103.5</v>
      </c>
      <c r="T818" s="60">
        <f t="shared" si="120"/>
        <v>0</v>
      </c>
      <c r="U818" s="61">
        <f t="shared" si="120"/>
        <v>0</v>
      </c>
      <c r="V818" s="65">
        <f t="shared" ref="V818:V824" si="130">AA818-Q818</f>
        <v>-43.5</v>
      </c>
      <c r="W818" s="60">
        <f t="shared" si="129"/>
        <v>0</v>
      </c>
      <c r="X818" s="60">
        <f t="shared" si="129"/>
        <v>-43.5</v>
      </c>
      <c r="Y818" s="60">
        <f t="shared" si="129"/>
        <v>0</v>
      </c>
      <c r="Z818" s="61">
        <f t="shared" si="129"/>
        <v>0</v>
      </c>
      <c r="AA818" s="65">
        <v>93533.9</v>
      </c>
      <c r="AB818" s="60">
        <v>93473.9</v>
      </c>
      <c r="AC818" s="60">
        <v>60</v>
      </c>
      <c r="AD818" s="60">
        <v>0</v>
      </c>
      <c r="AE818" s="97">
        <v>0</v>
      </c>
      <c r="AF818" s="65"/>
      <c r="AG818" s="60"/>
      <c r="AH818" s="60"/>
      <c r="AI818" s="60"/>
      <c r="AJ818" s="61"/>
      <c r="AK818" s="65">
        <f t="shared" si="127"/>
        <v>93533.9</v>
      </c>
      <c r="AL818" s="60">
        <f t="shared" si="125"/>
        <v>93473.9</v>
      </c>
      <c r="AM818" s="60">
        <f t="shared" si="125"/>
        <v>60</v>
      </c>
      <c r="AN818" s="60">
        <f t="shared" si="125"/>
        <v>0</v>
      </c>
      <c r="AO818" s="61">
        <f t="shared" si="125"/>
        <v>0</v>
      </c>
    </row>
    <row r="819" spans="1:41" ht="12.75" customHeight="1">
      <c r="A819" s="70" t="s">
        <v>26</v>
      </c>
      <c r="B819" s="71">
        <v>1</v>
      </c>
      <c r="C819" s="71" t="s">
        <v>23</v>
      </c>
      <c r="D819" s="71" t="s">
        <v>24</v>
      </c>
      <c r="E819" s="71" t="s">
        <v>23</v>
      </c>
      <c r="F819" s="71">
        <v>100</v>
      </c>
      <c r="G819" s="72">
        <v>63138.5</v>
      </c>
      <c r="H819" s="72">
        <v>63035</v>
      </c>
      <c r="I819" s="72">
        <v>103.5</v>
      </c>
      <c r="J819" s="72">
        <v>0</v>
      </c>
      <c r="K819" s="73">
        <v>0</v>
      </c>
      <c r="L819" s="62"/>
      <c r="M819" s="63"/>
      <c r="N819" s="63"/>
      <c r="O819" s="63"/>
      <c r="P819" s="64"/>
      <c r="Q819" s="77">
        <f t="shared" ref="Q819:U865" si="131">G819+L819</f>
        <v>63138.5</v>
      </c>
      <c r="R819" s="72">
        <f t="shared" si="131"/>
        <v>63035</v>
      </c>
      <c r="S819" s="72">
        <f t="shared" si="131"/>
        <v>103.5</v>
      </c>
      <c r="T819" s="72">
        <f t="shared" si="131"/>
        <v>0</v>
      </c>
      <c r="U819" s="73">
        <f t="shared" si="131"/>
        <v>0</v>
      </c>
      <c r="V819" s="77">
        <f t="shared" si="130"/>
        <v>-87.900000000001455</v>
      </c>
      <c r="W819" s="72">
        <f t="shared" si="129"/>
        <v>-44.400000000001455</v>
      </c>
      <c r="X819" s="72">
        <f t="shared" si="129"/>
        <v>-43.5</v>
      </c>
      <c r="Y819" s="72">
        <f t="shared" si="129"/>
        <v>0</v>
      </c>
      <c r="Z819" s="73">
        <f t="shared" si="129"/>
        <v>0</v>
      </c>
      <c r="AA819" s="77">
        <v>63050.6</v>
      </c>
      <c r="AB819" s="72">
        <v>62990.6</v>
      </c>
      <c r="AC819" s="72">
        <v>60</v>
      </c>
      <c r="AD819" s="72">
        <v>0</v>
      </c>
      <c r="AE819" s="102">
        <v>0</v>
      </c>
      <c r="AF819" s="77"/>
      <c r="AG819" s="72"/>
      <c r="AH819" s="72"/>
      <c r="AI819" s="72"/>
      <c r="AJ819" s="73"/>
      <c r="AK819" s="77">
        <f t="shared" si="127"/>
        <v>63050.6</v>
      </c>
      <c r="AL819" s="72">
        <f t="shared" si="125"/>
        <v>62990.6</v>
      </c>
      <c r="AM819" s="72">
        <f t="shared" si="125"/>
        <v>60</v>
      </c>
      <c r="AN819" s="72">
        <f t="shared" si="125"/>
        <v>0</v>
      </c>
      <c r="AO819" s="73">
        <f t="shared" si="125"/>
        <v>0</v>
      </c>
    </row>
    <row r="820" spans="1:41" ht="12.75" customHeight="1">
      <c r="A820" s="83" t="s">
        <v>27</v>
      </c>
      <c r="B820" s="84">
        <v>1</v>
      </c>
      <c r="C820" s="84" t="s">
        <v>23</v>
      </c>
      <c r="D820" s="84" t="s">
        <v>24</v>
      </c>
      <c r="E820" s="84" t="s">
        <v>23</v>
      </c>
      <c r="F820" s="85" t="s">
        <v>28</v>
      </c>
      <c r="G820" s="86">
        <v>4686.7</v>
      </c>
      <c r="H820" s="86">
        <v>4686.7</v>
      </c>
      <c r="I820" s="86">
        <v>0</v>
      </c>
      <c r="J820" s="86">
        <v>0</v>
      </c>
      <c r="K820" s="87">
        <v>0</v>
      </c>
      <c r="L820" s="62"/>
      <c r="M820" s="63"/>
      <c r="N820" s="63"/>
      <c r="O820" s="63"/>
      <c r="P820" s="64"/>
      <c r="Q820" s="88">
        <f t="shared" si="131"/>
        <v>4686.7</v>
      </c>
      <c r="R820" s="86">
        <f t="shared" si="131"/>
        <v>4686.7</v>
      </c>
      <c r="S820" s="86">
        <f t="shared" si="131"/>
        <v>0</v>
      </c>
      <c r="T820" s="86">
        <f t="shared" si="131"/>
        <v>0</v>
      </c>
      <c r="U820" s="87">
        <f t="shared" si="131"/>
        <v>0</v>
      </c>
      <c r="V820" s="88">
        <f t="shared" si="130"/>
        <v>0</v>
      </c>
      <c r="W820" s="86">
        <f t="shared" si="129"/>
        <v>0</v>
      </c>
      <c r="X820" s="86">
        <f t="shared" si="129"/>
        <v>0</v>
      </c>
      <c r="Y820" s="86">
        <f t="shared" si="129"/>
        <v>0</v>
      </c>
      <c r="Z820" s="87">
        <f t="shared" si="129"/>
        <v>0</v>
      </c>
      <c r="AA820" s="88">
        <v>4686.7</v>
      </c>
      <c r="AB820" s="86">
        <v>4686.7</v>
      </c>
      <c r="AC820" s="86">
        <v>0</v>
      </c>
      <c r="AD820" s="86">
        <v>0</v>
      </c>
      <c r="AE820" s="103">
        <v>0</v>
      </c>
      <c r="AF820" s="88"/>
      <c r="AG820" s="86"/>
      <c r="AH820" s="86"/>
      <c r="AI820" s="86"/>
      <c r="AJ820" s="87"/>
      <c r="AK820" s="88">
        <f t="shared" si="127"/>
        <v>4686.7</v>
      </c>
      <c r="AL820" s="86">
        <f t="shared" si="125"/>
        <v>4686.7</v>
      </c>
      <c r="AM820" s="86">
        <f t="shared" si="125"/>
        <v>0</v>
      </c>
      <c r="AN820" s="86">
        <f t="shared" si="125"/>
        <v>0</v>
      </c>
      <c r="AO820" s="87">
        <f t="shared" si="125"/>
        <v>0</v>
      </c>
    </row>
    <row r="821" spans="1:41" ht="12.75" customHeight="1">
      <c r="A821" s="70" t="s">
        <v>29</v>
      </c>
      <c r="B821" s="71">
        <v>1</v>
      </c>
      <c r="C821" s="71" t="s">
        <v>23</v>
      </c>
      <c r="D821" s="71" t="s">
        <v>24</v>
      </c>
      <c r="E821" s="71" t="s">
        <v>23</v>
      </c>
      <c r="F821" s="71">
        <v>200</v>
      </c>
      <c r="G821" s="72">
        <v>30438.9</v>
      </c>
      <c r="H821" s="72">
        <v>30438.9</v>
      </c>
      <c r="I821" s="72">
        <v>0</v>
      </c>
      <c r="J821" s="72">
        <v>0</v>
      </c>
      <c r="K821" s="73">
        <v>0</v>
      </c>
      <c r="L821" s="62"/>
      <c r="M821" s="63"/>
      <c r="N821" s="63"/>
      <c r="O821" s="63"/>
      <c r="P821" s="64"/>
      <c r="Q821" s="77">
        <f t="shared" si="131"/>
        <v>30438.9</v>
      </c>
      <c r="R821" s="72">
        <f t="shared" si="131"/>
        <v>30438.9</v>
      </c>
      <c r="S821" s="72">
        <f t="shared" si="131"/>
        <v>0</v>
      </c>
      <c r="T821" s="72">
        <f t="shared" si="131"/>
        <v>0</v>
      </c>
      <c r="U821" s="73">
        <f t="shared" si="131"/>
        <v>0</v>
      </c>
      <c r="V821" s="77">
        <f t="shared" si="130"/>
        <v>44.399999999997817</v>
      </c>
      <c r="W821" s="72">
        <f t="shared" si="129"/>
        <v>44.399999999997817</v>
      </c>
      <c r="X821" s="72">
        <f t="shared" si="129"/>
        <v>0</v>
      </c>
      <c r="Y821" s="72">
        <f t="shared" si="129"/>
        <v>0</v>
      </c>
      <c r="Z821" s="73">
        <f t="shared" si="129"/>
        <v>0</v>
      </c>
      <c r="AA821" s="77">
        <v>30483.3</v>
      </c>
      <c r="AB821" s="72">
        <v>30483.3</v>
      </c>
      <c r="AC821" s="72">
        <v>0</v>
      </c>
      <c r="AD821" s="72">
        <v>0</v>
      </c>
      <c r="AE821" s="102">
        <v>0</v>
      </c>
      <c r="AF821" s="77"/>
      <c r="AG821" s="72"/>
      <c r="AH821" s="72"/>
      <c r="AI821" s="72"/>
      <c r="AJ821" s="73"/>
      <c r="AK821" s="77">
        <f t="shared" si="127"/>
        <v>30483.3</v>
      </c>
      <c r="AL821" s="72">
        <f t="shared" si="125"/>
        <v>30483.3</v>
      </c>
      <c r="AM821" s="72">
        <f t="shared" si="125"/>
        <v>0</v>
      </c>
      <c r="AN821" s="72">
        <f t="shared" si="125"/>
        <v>0</v>
      </c>
      <c r="AO821" s="73">
        <f t="shared" si="125"/>
        <v>0</v>
      </c>
    </row>
    <row r="822" spans="1:41" s="57" customFormat="1" ht="25.5">
      <c r="A822" s="58" t="s">
        <v>47</v>
      </c>
      <c r="B822" s="59">
        <v>1</v>
      </c>
      <c r="C822" s="59">
        <v>8</v>
      </c>
      <c r="D822" s="59" t="s">
        <v>24</v>
      </c>
      <c r="E822" s="59" t="s">
        <v>23</v>
      </c>
      <c r="F822" s="59" t="s">
        <v>24</v>
      </c>
      <c r="G822" s="60">
        <v>93577.4</v>
      </c>
      <c r="H822" s="60">
        <v>93473.9</v>
      </c>
      <c r="I822" s="60">
        <v>103.5</v>
      </c>
      <c r="J822" s="60">
        <v>0</v>
      </c>
      <c r="K822" s="61">
        <v>0</v>
      </c>
      <c r="L822" s="49"/>
      <c r="M822" s="50"/>
      <c r="N822" s="50"/>
      <c r="O822" s="50"/>
      <c r="P822" s="51"/>
      <c r="Q822" s="65">
        <f t="shared" si="131"/>
        <v>93577.4</v>
      </c>
      <c r="R822" s="60">
        <f t="shared" si="131"/>
        <v>93473.9</v>
      </c>
      <c r="S822" s="60">
        <f t="shared" si="131"/>
        <v>103.5</v>
      </c>
      <c r="T822" s="60">
        <f t="shared" si="131"/>
        <v>0</v>
      </c>
      <c r="U822" s="61">
        <f t="shared" si="131"/>
        <v>0</v>
      </c>
      <c r="V822" s="65">
        <f t="shared" si="130"/>
        <v>-43.5</v>
      </c>
      <c r="W822" s="60">
        <f t="shared" si="129"/>
        <v>0</v>
      </c>
      <c r="X822" s="60">
        <f t="shared" si="129"/>
        <v>-43.5</v>
      </c>
      <c r="Y822" s="60">
        <f t="shared" si="129"/>
        <v>0</v>
      </c>
      <c r="Z822" s="61">
        <f t="shared" si="129"/>
        <v>0</v>
      </c>
      <c r="AA822" s="65">
        <v>93533.9</v>
      </c>
      <c r="AB822" s="60">
        <v>93473.9</v>
      </c>
      <c r="AC822" s="60">
        <v>60</v>
      </c>
      <c r="AD822" s="60">
        <v>0</v>
      </c>
      <c r="AE822" s="97">
        <v>0</v>
      </c>
      <c r="AF822" s="65"/>
      <c r="AG822" s="60"/>
      <c r="AH822" s="60"/>
      <c r="AI822" s="60"/>
      <c r="AJ822" s="61"/>
      <c r="AK822" s="65">
        <f t="shared" si="127"/>
        <v>93533.9</v>
      </c>
      <c r="AL822" s="60">
        <f t="shared" si="125"/>
        <v>93473.9</v>
      </c>
      <c r="AM822" s="60">
        <f t="shared" si="125"/>
        <v>60</v>
      </c>
      <c r="AN822" s="60">
        <f t="shared" si="125"/>
        <v>0</v>
      </c>
      <c r="AO822" s="61">
        <f t="shared" si="125"/>
        <v>0</v>
      </c>
    </row>
    <row r="823" spans="1:41" ht="12.75" customHeight="1">
      <c r="A823" s="70" t="s">
        <v>334</v>
      </c>
      <c r="B823" s="71">
        <v>1</v>
      </c>
      <c r="C823" s="71">
        <v>8</v>
      </c>
      <c r="D823" s="71">
        <v>22</v>
      </c>
      <c r="E823" s="71" t="s">
        <v>23</v>
      </c>
      <c r="F823" s="71" t="s">
        <v>24</v>
      </c>
      <c r="G823" s="72">
        <v>93577.4</v>
      </c>
      <c r="H823" s="72">
        <v>93473.9</v>
      </c>
      <c r="I823" s="72">
        <v>103.5</v>
      </c>
      <c r="J823" s="72">
        <v>0</v>
      </c>
      <c r="K823" s="73">
        <v>0</v>
      </c>
      <c r="L823" s="62"/>
      <c r="M823" s="63"/>
      <c r="N823" s="63"/>
      <c r="O823" s="63"/>
      <c r="P823" s="64"/>
      <c r="Q823" s="77">
        <f t="shared" si="131"/>
        <v>93577.4</v>
      </c>
      <c r="R823" s="72">
        <f t="shared" si="131"/>
        <v>93473.9</v>
      </c>
      <c r="S823" s="72">
        <f t="shared" si="131"/>
        <v>103.5</v>
      </c>
      <c r="T823" s="72">
        <f t="shared" si="131"/>
        <v>0</v>
      </c>
      <c r="U823" s="73">
        <f t="shared" si="131"/>
        <v>0</v>
      </c>
      <c r="V823" s="77">
        <f t="shared" si="130"/>
        <v>-43.5</v>
      </c>
      <c r="W823" s="72">
        <f t="shared" si="129"/>
        <v>0</v>
      </c>
      <c r="X823" s="72">
        <f t="shared" si="129"/>
        <v>-43.5</v>
      </c>
      <c r="Y823" s="72">
        <f t="shared" si="129"/>
        <v>0</v>
      </c>
      <c r="Z823" s="73">
        <f t="shared" si="129"/>
        <v>0</v>
      </c>
      <c r="AA823" s="77">
        <v>93533.9</v>
      </c>
      <c r="AB823" s="72">
        <v>93473.9</v>
      </c>
      <c r="AC823" s="72">
        <v>60</v>
      </c>
      <c r="AD823" s="72">
        <v>0</v>
      </c>
      <c r="AE823" s="102">
        <v>0</v>
      </c>
      <c r="AF823" s="77"/>
      <c r="AG823" s="72"/>
      <c r="AH823" s="72"/>
      <c r="AI823" s="72"/>
      <c r="AJ823" s="73"/>
      <c r="AK823" s="77">
        <f t="shared" si="127"/>
        <v>93533.9</v>
      </c>
      <c r="AL823" s="72">
        <f t="shared" si="125"/>
        <v>93473.9</v>
      </c>
      <c r="AM823" s="72">
        <f t="shared" si="125"/>
        <v>60</v>
      </c>
      <c r="AN823" s="72">
        <f t="shared" si="125"/>
        <v>0</v>
      </c>
      <c r="AO823" s="73">
        <f t="shared" si="125"/>
        <v>0</v>
      </c>
    </row>
    <row r="824" spans="1:41" ht="12" customHeight="1">
      <c r="A824" s="70" t="s">
        <v>334</v>
      </c>
      <c r="B824" s="71">
        <v>1</v>
      </c>
      <c r="C824" s="71">
        <v>8</v>
      </c>
      <c r="D824" s="71">
        <v>22</v>
      </c>
      <c r="E824" s="71">
        <v>2</v>
      </c>
      <c r="F824" s="71" t="s">
        <v>24</v>
      </c>
      <c r="G824" s="72">
        <v>93577.4</v>
      </c>
      <c r="H824" s="72">
        <v>93473.9</v>
      </c>
      <c r="I824" s="72">
        <v>103.5</v>
      </c>
      <c r="J824" s="72">
        <v>0</v>
      </c>
      <c r="K824" s="73">
        <v>0</v>
      </c>
      <c r="L824" s="62"/>
      <c r="M824" s="63"/>
      <c r="N824" s="63"/>
      <c r="O824" s="63"/>
      <c r="P824" s="64"/>
      <c r="Q824" s="77">
        <f t="shared" si="131"/>
        <v>93577.4</v>
      </c>
      <c r="R824" s="72">
        <f t="shared" si="131"/>
        <v>93473.9</v>
      </c>
      <c r="S824" s="72">
        <f t="shared" si="131"/>
        <v>103.5</v>
      </c>
      <c r="T824" s="72">
        <f t="shared" si="131"/>
        <v>0</v>
      </c>
      <c r="U824" s="73">
        <f t="shared" si="131"/>
        <v>0</v>
      </c>
      <c r="V824" s="77">
        <f t="shared" si="130"/>
        <v>-43.5</v>
      </c>
      <c r="W824" s="72">
        <f t="shared" si="129"/>
        <v>0</v>
      </c>
      <c r="X824" s="72">
        <f t="shared" si="129"/>
        <v>-43.5</v>
      </c>
      <c r="Y824" s="72">
        <f t="shared" si="129"/>
        <v>0</v>
      </c>
      <c r="Z824" s="73">
        <f t="shared" si="129"/>
        <v>0</v>
      </c>
      <c r="AA824" s="77">
        <v>93533.9</v>
      </c>
      <c r="AB824" s="72">
        <v>93473.9</v>
      </c>
      <c r="AC824" s="72">
        <v>60</v>
      </c>
      <c r="AD824" s="72">
        <v>0</v>
      </c>
      <c r="AE824" s="102">
        <v>0</v>
      </c>
      <c r="AF824" s="77"/>
      <c r="AG824" s="72"/>
      <c r="AH824" s="72"/>
      <c r="AI824" s="72"/>
      <c r="AJ824" s="73"/>
      <c r="AK824" s="77">
        <f t="shared" si="127"/>
        <v>93533.9</v>
      </c>
      <c r="AL824" s="72">
        <f t="shared" si="125"/>
        <v>93473.9</v>
      </c>
      <c r="AM824" s="72">
        <f t="shared" si="125"/>
        <v>60</v>
      </c>
      <c r="AN824" s="72">
        <f t="shared" si="125"/>
        <v>0</v>
      </c>
      <c r="AO824" s="73">
        <f t="shared" si="125"/>
        <v>0</v>
      </c>
    </row>
    <row r="825" spans="1:41">
      <c r="A825" s="93" t="s">
        <v>335</v>
      </c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  <c r="AA825" s="95"/>
      <c r="AB825" s="95"/>
      <c r="AC825" s="95"/>
      <c r="AD825" s="95"/>
      <c r="AE825" s="95"/>
      <c r="AF825" s="95"/>
      <c r="AG825" s="95"/>
      <c r="AH825" s="95"/>
      <c r="AI825" s="95"/>
      <c r="AJ825" s="95"/>
      <c r="AK825" s="95"/>
      <c r="AL825" s="95"/>
      <c r="AM825" s="95"/>
      <c r="AN825" s="95"/>
      <c r="AO825" s="96"/>
    </row>
    <row r="826" spans="1:41" ht="13.5" customHeight="1">
      <c r="A826" s="58" t="s">
        <v>22</v>
      </c>
      <c r="B826" s="71" t="s">
        <v>23</v>
      </c>
      <c r="C826" s="71" t="s">
        <v>23</v>
      </c>
      <c r="D826" s="71" t="s">
        <v>24</v>
      </c>
      <c r="E826" s="71" t="s">
        <v>23</v>
      </c>
      <c r="F826" s="71" t="s">
        <v>24</v>
      </c>
      <c r="G826" s="72">
        <v>3302.6</v>
      </c>
      <c r="H826" s="72">
        <v>2582.6</v>
      </c>
      <c r="I826" s="72">
        <v>720</v>
      </c>
      <c r="J826" s="72">
        <v>0</v>
      </c>
      <c r="K826" s="73">
        <v>0</v>
      </c>
      <c r="L826" s="62"/>
      <c r="M826" s="63"/>
      <c r="N826" s="63"/>
      <c r="O826" s="63"/>
      <c r="P826" s="64"/>
      <c r="Q826" s="77">
        <f t="shared" si="131"/>
        <v>3302.6</v>
      </c>
      <c r="R826" s="72">
        <f t="shared" si="131"/>
        <v>2582.6</v>
      </c>
      <c r="S826" s="72">
        <f t="shared" si="131"/>
        <v>720</v>
      </c>
      <c r="T826" s="72">
        <f t="shared" si="131"/>
        <v>0</v>
      </c>
      <c r="U826" s="73">
        <f t="shared" si="131"/>
        <v>0</v>
      </c>
      <c r="V826" s="77">
        <f>AA826-Q826</f>
        <v>390.09999999999991</v>
      </c>
      <c r="W826" s="72">
        <f t="shared" ref="W826:Z833" si="132">AB826-R826</f>
        <v>190.09999999999991</v>
      </c>
      <c r="X826" s="72">
        <f t="shared" si="132"/>
        <v>200</v>
      </c>
      <c r="Y826" s="72">
        <f t="shared" si="132"/>
        <v>0</v>
      </c>
      <c r="Z826" s="73">
        <f t="shared" si="132"/>
        <v>0</v>
      </c>
      <c r="AA826" s="65">
        <v>3692.7</v>
      </c>
      <c r="AB826" s="60">
        <v>2772.7</v>
      </c>
      <c r="AC826" s="60">
        <v>920</v>
      </c>
      <c r="AD826" s="60">
        <v>0</v>
      </c>
      <c r="AE826" s="97">
        <v>0</v>
      </c>
      <c r="AF826" s="65"/>
      <c r="AG826" s="60"/>
      <c r="AH826" s="60"/>
      <c r="AI826" s="60"/>
      <c r="AJ826" s="61"/>
      <c r="AK826" s="65">
        <f t="shared" si="127"/>
        <v>3692.7</v>
      </c>
      <c r="AL826" s="60">
        <f t="shared" si="125"/>
        <v>2772.7</v>
      </c>
      <c r="AM826" s="60">
        <f t="shared" si="125"/>
        <v>920</v>
      </c>
      <c r="AN826" s="72">
        <f t="shared" si="125"/>
        <v>0</v>
      </c>
      <c r="AO826" s="73">
        <f t="shared" si="125"/>
        <v>0</v>
      </c>
    </row>
    <row r="827" spans="1:41" s="57" customFormat="1" ht="13.5" customHeight="1">
      <c r="A827" s="58" t="s">
        <v>25</v>
      </c>
      <c r="B827" s="59">
        <v>1</v>
      </c>
      <c r="C827" s="59" t="s">
        <v>23</v>
      </c>
      <c r="D827" s="59" t="s">
        <v>24</v>
      </c>
      <c r="E827" s="59" t="s">
        <v>23</v>
      </c>
      <c r="F827" s="59" t="s">
        <v>24</v>
      </c>
      <c r="G827" s="60">
        <v>3302.6</v>
      </c>
      <c r="H827" s="60">
        <v>2582.6</v>
      </c>
      <c r="I827" s="60">
        <v>720</v>
      </c>
      <c r="J827" s="60">
        <v>0</v>
      </c>
      <c r="K827" s="61">
        <v>0</v>
      </c>
      <c r="L827" s="49"/>
      <c r="M827" s="50"/>
      <c r="N827" s="50"/>
      <c r="O827" s="50"/>
      <c r="P827" s="51"/>
      <c r="Q827" s="65">
        <f t="shared" si="131"/>
        <v>3302.6</v>
      </c>
      <c r="R827" s="60">
        <f t="shared" si="131"/>
        <v>2582.6</v>
      </c>
      <c r="S827" s="60">
        <f t="shared" si="131"/>
        <v>720</v>
      </c>
      <c r="T827" s="60">
        <f t="shared" si="131"/>
        <v>0</v>
      </c>
      <c r="U827" s="61">
        <f t="shared" si="131"/>
        <v>0</v>
      </c>
      <c r="V827" s="65">
        <f t="shared" ref="V827:V833" si="133">AA827-Q827</f>
        <v>390.09999999999991</v>
      </c>
      <c r="W827" s="60">
        <f t="shared" si="132"/>
        <v>190.09999999999991</v>
      </c>
      <c r="X827" s="60">
        <f t="shared" si="132"/>
        <v>200</v>
      </c>
      <c r="Y827" s="60">
        <f t="shared" si="132"/>
        <v>0</v>
      </c>
      <c r="Z827" s="61">
        <f t="shared" si="132"/>
        <v>0</v>
      </c>
      <c r="AA827" s="65">
        <v>3692.7</v>
      </c>
      <c r="AB827" s="60">
        <v>2772.7</v>
      </c>
      <c r="AC827" s="60">
        <v>920</v>
      </c>
      <c r="AD827" s="60">
        <v>0</v>
      </c>
      <c r="AE827" s="97">
        <v>0</v>
      </c>
      <c r="AF827" s="65"/>
      <c r="AG827" s="60"/>
      <c r="AH827" s="60"/>
      <c r="AI827" s="60"/>
      <c r="AJ827" s="61"/>
      <c r="AK827" s="65">
        <f t="shared" si="127"/>
        <v>3692.7</v>
      </c>
      <c r="AL827" s="60">
        <f t="shared" si="125"/>
        <v>2772.7</v>
      </c>
      <c r="AM827" s="60">
        <f t="shared" si="125"/>
        <v>920</v>
      </c>
      <c r="AN827" s="60">
        <f t="shared" si="125"/>
        <v>0</v>
      </c>
      <c r="AO827" s="61">
        <f t="shared" si="125"/>
        <v>0</v>
      </c>
    </row>
    <row r="828" spans="1:41" ht="13.5" customHeight="1">
      <c r="A828" s="70" t="s">
        <v>26</v>
      </c>
      <c r="B828" s="71">
        <v>1</v>
      </c>
      <c r="C828" s="71" t="s">
        <v>23</v>
      </c>
      <c r="D828" s="71" t="s">
        <v>24</v>
      </c>
      <c r="E828" s="71" t="s">
        <v>23</v>
      </c>
      <c r="F828" s="71">
        <v>100</v>
      </c>
      <c r="G828" s="72">
        <v>3302.6</v>
      </c>
      <c r="H828" s="72">
        <v>2582.6</v>
      </c>
      <c r="I828" s="72">
        <v>720</v>
      </c>
      <c r="J828" s="72">
        <v>0</v>
      </c>
      <c r="K828" s="73">
        <v>0</v>
      </c>
      <c r="L828" s="62"/>
      <c r="M828" s="63"/>
      <c r="N828" s="63"/>
      <c r="O828" s="63"/>
      <c r="P828" s="64"/>
      <c r="Q828" s="77">
        <f t="shared" si="131"/>
        <v>3302.6</v>
      </c>
      <c r="R828" s="72">
        <f t="shared" si="131"/>
        <v>2582.6</v>
      </c>
      <c r="S828" s="72">
        <f t="shared" si="131"/>
        <v>720</v>
      </c>
      <c r="T828" s="72">
        <f t="shared" si="131"/>
        <v>0</v>
      </c>
      <c r="U828" s="73">
        <f t="shared" si="131"/>
        <v>0</v>
      </c>
      <c r="V828" s="77">
        <f t="shared" si="133"/>
        <v>100.09999999999991</v>
      </c>
      <c r="W828" s="72">
        <f t="shared" si="132"/>
        <v>190.09999999999991</v>
      </c>
      <c r="X828" s="72">
        <f t="shared" si="132"/>
        <v>-90</v>
      </c>
      <c r="Y828" s="72">
        <f t="shared" si="132"/>
        <v>0</v>
      </c>
      <c r="Z828" s="73">
        <f t="shared" si="132"/>
        <v>0</v>
      </c>
      <c r="AA828" s="77">
        <v>3402.7</v>
      </c>
      <c r="AB828" s="72">
        <v>2772.7</v>
      </c>
      <c r="AC828" s="72">
        <v>630</v>
      </c>
      <c r="AD828" s="72">
        <v>0</v>
      </c>
      <c r="AE828" s="102">
        <v>0</v>
      </c>
      <c r="AF828" s="77"/>
      <c r="AG828" s="72"/>
      <c r="AH828" s="72"/>
      <c r="AI828" s="72"/>
      <c r="AJ828" s="73"/>
      <c r="AK828" s="77">
        <f t="shared" si="127"/>
        <v>3402.7</v>
      </c>
      <c r="AL828" s="72">
        <f t="shared" si="125"/>
        <v>2772.7</v>
      </c>
      <c r="AM828" s="72">
        <f t="shared" si="125"/>
        <v>630</v>
      </c>
      <c r="AN828" s="72">
        <f t="shared" si="125"/>
        <v>0</v>
      </c>
      <c r="AO828" s="73">
        <f t="shared" si="125"/>
        <v>0</v>
      </c>
    </row>
    <row r="829" spans="1:41" ht="13.5" customHeight="1">
      <c r="A829" s="83" t="s">
        <v>27</v>
      </c>
      <c r="B829" s="84">
        <v>1</v>
      </c>
      <c r="C829" s="84" t="s">
        <v>23</v>
      </c>
      <c r="D829" s="84" t="s">
        <v>24</v>
      </c>
      <c r="E829" s="84" t="s">
        <v>23</v>
      </c>
      <c r="F829" s="85" t="s">
        <v>28</v>
      </c>
      <c r="G829" s="86">
        <v>1998.8</v>
      </c>
      <c r="H829" s="86">
        <v>1998.8</v>
      </c>
      <c r="I829" s="86">
        <v>0</v>
      </c>
      <c r="J829" s="86">
        <v>0</v>
      </c>
      <c r="K829" s="87">
        <v>0</v>
      </c>
      <c r="L829" s="62"/>
      <c r="M829" s="63"/>
      <c r="N829" s="63"/>
      <c r="O829" s="63"/>
      <c r="P829" s="64"/>
      <c r="Q829" s="88">
        <f t="shared" si="131"/>
        <v>1998.8</v>
      </c>
      <c r="R829" s="86">
        <f t="shared" si="131"/>
        <v>1998.8</v>
      </c>
      <c r="S829" s="86">
        <f t="shared" si="131"/>
        <v>0</v>
      </c>
      <c r="T829" s="86">
        <f t="shared" si="131"/>
        <v>0</v>
      </c>
      <c r="U829" s="87">
        <f t="shared" si="131"/>
        <v>0</v>
      </c>
      <c r="V829" s="88">
        <f t="shared" si="133"/>
        <v>0</v>
      </c>
      <c r="W829" s="86">
        <f t="shared" si="132"/>
        <v>0</v>
      </c>
      <c r="X829" s="86">
        <f t="shared" si="132"/>
        <v>0</v>
      </c>
      <c r="Y829" s="86">
        <f t="shared" si="132"/>
        <v>0</v>
      </c>
      <c r="Z829" s="87">
        <f t="shared" si="132"/>
        <v>0</v>
      </c>
      <c r="AA829" s="88">
        <v>1998.8</v>
      </c>
      <c r="AB829" s="86">
        <v>1998.8</v>
      </c>
      <c r="AC829" s="86">
        <v>0</v>
      </c>
      <c r="AD829" s="86">
        <v>0</v>
      </c>
      <c r="AE829" s="103">
        <v>0</v>
      </c>
      <c r="AF829" s="88"/>
      <c r="AG829" s="86"/>
      <c r="AH829" s="86"/>
      <c r="AI829" s="86"/>
      <c r="AJ829" s="87"/>
      <c r="AK829" s="88">
        <f t="shared" si="127"/>
        <v>1998.8</v>
      </c>
      <c r="AL829" s="86">
        <f t="shared" si="125"/>
        <v>1998.8</v>
      </c>
      <c r="AM829" s="86">
        <f t="shared" si="125"/>
        <v>0</v>
      </c>
      <c r="AN829" s="86">
        <f t="shared" si="125"/>
        <v>0</v>
      </c>
      <c r="AO829" s="87">
        <f t="shared" si="125"/>
        <v>0</v>
      </c>
    </row>
    <row r="830" spans="1:41" ht="13.5" customHeight="1">
      <c r="A830" s="70" t="s">
        <v>29</v>
      </c>
      <c r="B830" s="84">
        <v>1</v>
      </c>
      <c r="C830" s="84"/>
      <c r="D830" s="84"/>
      <c r="E830" s="84"/>
      <c r="F830" s="71">
        <v>200</v>
      </c>
      <c r="G830" s="86"/>
      <c r="H830" s="86"/>
      <c r="I830" s="86"/>
      <c r="J830" s="86"/>
      <c r="K830" s="87"/>
      <c r="L830" s="62"/>
      <c r="M830" s="63"/>
      <c r="N830" s="63"/>
      <c r="O830" s="63"/>
      <c r="P830" s="64"/>
      <c r="Q830" s="88"/>
      <c r="R830" s="86"/>
      <c r="S830" s="86"/>
      <c r="T830" s="86"/>
      <c r="U830" s="87"/>
      <c r="V830" s="88">
        <f t="shared" si="133"/>
        <v>290</v>
      </c>
      <c r="W830" s="86">
        <f t="shared" si="132"/>
        <v>0</v>
      </c>
      <c r="X830" s="86">
        <f t="shared" si="132"/>
        <v>290</v>
      </c>
      <c r="Y830" s="86">
        <f t="shared" si="132"/>
        <v>0</v>
      </c>
      <c r="Z830" s="87">
        <f t="shared" si="132"/>
        <v>0</v>
      </c>
      <c r="AA830" s="88">
        <v>290</v>
      </c>
      <c r="AB830" s="86">
        <v>0</v>
      </c>
      <c r="AC830" s="86">
        <v>290</v>
      </c>
      <c r="AD830" s="86">
        <v>0</v>
      </c>
      <c r="AE830" s="103">
        <v>0</v>
      </c>
      <c r="AF830" s="88"/>
      <c r="AG830" s="86"/>
      <c r="AH830" s="86"/>
      <c r="AI830" s="86"/>
      <c r="AJ830" s="87"/>
      <c r="AK830" s="88">
        <f t="shared" si="127"/>
        <v>290</v>
      </c>
      <c r="AL830" s="86">
        <f t="shared" si="125"/>
        <v>0</v>
      </c>
      <c r="AM830" s="86">
        <f t="shared" si="125"/>
        <v>290</v>
      </c>
      <c r="AN830" s="86">
        <f t="shared" si="125"/>
        <v>0</v>
      </c>
      <c r="AO830" s="87">
        <f t="shared" si="125"/>
        <v>0</v>
      </c>
    </row>
    <row r="831" spans="1:41" s="57" customFormat="1" ht="25.5">
      <c r="A831" s="58" t="s">
        <v>47</v>
      </c>
      <c r="B831" s="59">
        <v>1</v>
      </c>
      <c r="C831" s="59">
        <v>8</v>
      </c>
      <c r="D831" s="59" t="s">
        <v>24</v>
      </c>
      <c r="E831" s="59" t="s">
        <v>23</v>
      </c>
      <c r="F831" s="59" t="s">
        <v>24</v>
      </c>
      <c r="G831" s="60">
        <v>3302.6</v>
      </c>
      <c r="H831" s="60">
        <v>2582.6</v>
      </c>
      <c r="I831" s="60">
        <v>720</v>
      </c>
      <c r="J831" s="60">
        <v>0</v>
      </c>
      <c r="K831" s="61">
        <v>0</v>
      </c>
      <c r="L831" s="49"/>
      <c r="M831" s="50"/>
      <c r="N831" s="50"/>
      <c r="O831" s="50"/>
      <c r="P831" s="51"/>
      <c r="Q831" s="65">
        <f t="shared" si="131"/>
        <v>3302.6</v>
      </c>
      <c r="R831" s="60">
        <f t="shared" si="131"/>
        <v>2582.6</v>
      </c>
      <c r="S831" s="60">
        <f t="shared" si="131"/>
        <v>720</v>
      </c>
      <c r="T831" s="60">
        <f t="shared" si="131"/>
        <v>0</v>
      </c>
      <c r="U831" s="61">
        <f t="shared" si="131"/>
        <v>0</v>
      </c>
      <c r="V831" s="65">
        <f t="shared" si="133"/>
        <v>390.09999999999991</v>
      </c>
      <c r="W831" s="60">
        <f t="shared" si="132"/>
        <v>190.09999999999991</v>
      </c>
      <c r="X831" s="60">
        <f t="shared" si="132"/>
        <v>200</v>
      </c>
      <c r="Y831" s="60">
        <f t="shared" si="132"/>
        <v>0</v>
      </c>
      <c r="Z831" s="61">
        <f t="shared" si="132"/>
        <v>0</v>
      </c>
      <c r="AA831" s="65">
        <v>3692.7</v>
      </c>
      <c r="AB831" s="60">
        <v>2772.7</v>
      </c>
      <c r="AC831" s="60">
        <v>920</v>
      </c>
      <c r="AD831" s="60">
        <v>0</v>
      </c>
      <c r="AE831" s="97">
        <v>0</v>
      </c>
      <c r="AF831" s="65"/>
      <c r="AG831" s="60"/>
      <c r="AH831" s="60"/>
      <c r="AI831" s="60"/>
      <c r="AJ831" s="61"/>
      <c r="AK831" s="65">
        <f t="shared" si="127"/>
        <v>3692.7</v>
      </c>
      <c r="AL831" s="60">
        <f t="shared" si="125"/>
        <v>2772.7</v>
      </c>
      <c r="AM831" s="60">
        <f t="shared" si="125"/>
        <v>920</v>
      </c>
      <c r="AN831" s="60">
        <f t="shared" si="125"/>
        <v>0</v>
      </c>
      <c r="AO831" s="61">
        <f t="shared" si="125"/>
        <v>0</v>
      </c>
    </row>
    <row r="832" spans="1:41" ht="13.5" customHeight="1">
      <c r="A832" s="70" t="s">
        <v>48</v>
      </c>
      <c r="B832" s="71">
        <v>1</v>
      </c>
      <c r="C832" s="71">
        <v>8</v>
      </c>
      <c r="D832" s="71">
        <v>65</v>
      </c>
      <c r="E832" s="71" t="s">
        <v>23</v>
      </c>
      <c r="F832" s="71" t="s">
        <v>24</v>
      </c>
      <c r="G832" s="72">
        <v>3302.6</v>
      </c>
      <c r="H832" s="72">
        <v>2582.6</v>
      </c>
      <c r="I832" s="72">
        <v>720</v>
      </c>
      <c r="J832" s="72">
        <v>0</v>
      </c>
      <c r="K832" s="73">
        <v>0</v>
      </c>
      <c r="L832" s="62"/>
      <c r="M832" s="63"/>
      <c r="N832" s="63"/>
      <c r="O832" s="63"/>
      <c r="P832" s="64"/>
      <c r="Q832" s="77">
        <f t="shared" si="131"/>
        <v>3302.6</v>
      </c>
      <c r="R832" s="72">
        <f t="shared" si="131"/>
        <v>2582.6</v>
      </c>
      <c r="S832" s="72">
        <f t="shared" si="131"/>
        <v>720</v>
      </c>
      <c r="T832" s="72">
        <f t="shared" si="131"/>
        <v>0</v>
      </c>
      <c r="U832" s="73">
        <f t="shared" si="131"/>
        <v>0</v>
      </c>
      <c r="V832" s="77">
        <f t="shared" si="133"/>
        <v>390.09999999999991</v>
      </c>
      <c r="W832" s="72">
        <f t="shared" si="132"/>
        <v>190.09999999999991</v>
      </c>
      <c r="X832" s="72">
        <f t="shared" si="132"/>
        <v>200</v>
      </c>
      <c r="Y832" s="72">
        <f t="shared" si="132"/>
        <v>0</v>
      </c>
      <c r="Z832" s="73">
        <f t="shared" si="132"/>
        <v>0</v>
      </c>
      <c r="AA832" s="77">
        <v>3692.7</v>
      </c>
      <c r="AB832" s="72">
        <v>2772.7</v>
      </c>
      <c r="AC832" s="72">
        <v>920</v>
      </c>
      <c r="AD832" s="72">
        <v>0</v>
      </c>
      <c r="AE832" s="102">
        <v>0</v>
      </c>
      <c r="AF832" s="77"/>
      <c r="AG832" s="72"/>
      <c r="AH832" s="72"/>
      <c r="AI832" s="72"/>
      <c r="AJ832" s="73"/>
      <c r="AK832" s="77">
        <f t="shared" si="127"/>
        <v>3692.7</v>
      </c>
      <c r="AL832" s="72">
        <f t="shared" si="125"/>
        <v>2772.7</v>
      </c>
      <c r="AM832" s="72">
        <f t="shared" si="125"/>
        <v>920</v>
      </c>
      <c r="AN832" s="72">
        <f t="shared" si="125"/>
        <v>0</v>
      </c>
      <c r="AO832" s="73">
        <f t="shared" si="125"/>
        <v>0</v>
      </c>
    </row>
    <row r="833" spans="1:41" ht="12" customHeight="1">
      <c r="A833" s="70" t="s">
        <v>336</v>
      </c>
      <c r="B833" s="71">
        <v>1</v>
      </c>
      <c r="C833" s="71">
        <v>8</v>
      </c>
      <c r="D833" s="71">
        <v>65</v>
      </c>
      <c r="E833" s="71">
        <v>2</v>
      </c>
      <c r="F833" s="71" t="s">
        <v>24</v>
      </c>
      <c r="G833" s="72">
        <v>3302.6</v>
      </c>
      <c r="H833" s="72">
        <v>2582.6</v>
      </c>
      <c r="I833" s="72">
        <v>720</v>
      </c>
      <c r="J833" s="72">
        <v>0</v>
      </c>
      <c r="K833" s="73">
        <v>0</v>
      </c>
      <c r="L833" s="62"/>
      <c r="M833" s="63"/>
      <c r="N833" s="63"/>
      <c r="O833" s="63"/>
      <c r="P833" s="64"/>
      <c r="Q833" s="77">
        <f t="shared" si="131"/>
        <v>3302.6</v>
      </c>
      <c r="R833" s="72">
        <f t="shared" si="131"/>
        <v>2582.6</v>
      </c>
      <c r="S833" s="72">
        <f t="shared" si="131"/>
        <v>720</v>
      </c>
      <c r="T833" s="72">
        <f t="shared" si="131"/>
        <v>0</v>
      </c>
      <c r="U833" s="73">
        <f t="shared" si="131"/>
        <v>0</v>
      </c>
      <c r="V833" s="77">
        <f t="shared" si="133"/>
        <v>390.09999999999991</v>
      </c>
      <c r="W833" s="72">
        <f t="shared" si="132"/>
        <v>190.09999999999991</v>
      </c>
      <c r="X833" s="72">
        <f t="shared" si="132"/>
        <v>200</v>
      </c>
      <c r="Y833" s="72">
        <f t="shared" si="132"/>
        <v>0</v>
      </c>
      <c r="Z833" s="73">
        <f t="shared" si="132"/>
        <v>0</v>
      </c>
      <c r="AA833" s="77">
        <v>3692.7</v>
      </c>
      <c r="AB833" s="72">
        <v>2772.7</v>
      </c>
      <c r="AC833" s="72">
        <v>920</v>
      </c>
      <c r="AD833" s="72">
        <v>0</v>
      </c>
      <c r="AE833" s="102">
        <v>0</v>
      </c>
      <c r="AF833" s="77"/>
      <c r="AG833" s="72"/>
      <c r="AH833" s="72"/>
      <c r="AI833" s="72"/>
      <c r="AJ833" s="73"/>
      <c r="AK833" s="77">
        <f t="shared" si="127"/>
        <v>3692.7</v>
      </c>
      <c r="AL833" s="72">
        <f t="shared" si="125"/>
        <v>2772.7</v>
      </c>
      <c r="AM833" s="72">
        <f t="shared" si="125"/>
        <v>920</v>
      </c>
      <c r="AN833" s="72">
        <f t="shared" si="125"/>
        <v>0</v>
      </c>
      <c r="AO833" s="73">
        <f t="shared" si="125"/>
        <v>0</v>
      </c>
    </row>
    <row r="834" spans="1:41">
      <c r="A834" s="93" t="s">
        <v>337</v>
      </c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  <c r="AA834" s="95"/>
      <c r="AB834" s="95"/>
      <c r="AC834" s="95"/>
      <c r="AD834" s="95"/>
      <c r="AE834" s="95"/>
      <c r="AF834" s="95"/>
      <c r="AG834" s="95"/>
      <c r="AH834" s="95"/>
      <c r="AI834" s="95"/>
      <c r="AJ834" s="95"/>
      <c r="AK834" s="95"/>
      <c r="AL834" s="95"/>
      <c r="AM834" s="95"/>
      <c r="AN834" s="95"/>
      <c r="AO834" s="96"/>
    </row>
    <row r="835" spans="1:41" s="57" customFormat="1" ht="13.5" customHeight="1">
      <c r="A835" s="58" t="s">
        <v>22</v>
      </c>
      <c r="B835" s="59" t="s">
        <v>23</v>
      </c>
      <c r="C835" s="59" t="s">
        <v>23</v>
      </c>
      <c r="D835" s="59" t="s">
        <v>24</v>
      </c>
      <c r="E835" s="59" t="s">
        <v>23</v>
      </c>
      <c r="F835" s="59" t="s">
        <v>24</v>
      </c>
      <c r="G835" s="60">
        <v>4123.3</v>
      </c>
      <c r="H835" s="60">
        <v>4123.3</v>
      </c>
      <c r="I835" s="60">
        <v>0</v>
      </c>
      <c r="J835" s="60">
        <v>0</v>
      </c>
      <c r="K835" s="61">
        <v>0</v>
      </c>
      <c r="L835" s="49"/>
      <c r="M835" s="50"/>
      <c r="N835" s="50"/>
      <c r="O835" s="50"/>
      <c r="P835" s="51"/>
      <c r="Q835" s="65">
        <f t="shared" si="131"/>
        <v>4123.3</v>
      </c>
      <c r="R835" s="60">
        <f t="shared" si="131"/>
        <v>4123.3</v>
      </c>
      <c r="S835" s="60">
        <f t="shared" si="131"/>
        <v>0</v>
      </c>
      <c r="T835" s="60">
        <f t="shared" si="131"/>
        <v>0</v>
      </c>
      <c r="U835" s="61">
        <f t="shared" si="131"/>
        <v>0</v>
      </c>
      <c r="V835" s="65">
        <f>AA835-Q835</f>
        <v>0</v>
      </c>
      <c r="W835" s="60">
        <f t="shared" ref="W835:Z841" si="134">AB835-R835</f>
        <v>0</v>
      </c>
      <c r="X835" s="60">
        <f t="shared" si="134"/>
        <v>0</v>
      </c>
      <c r="Y835" s="60">
        <f t="shared" si="134"/>
        <v>0</v>
      </c>
      <c r="Z835" s="61">
        <f t="shared" si="134"/>
        <v>0</v>
      </c>
      <c r="AA835" s="65">
        <v>4123.3</v>
      </c>
      <c r="AB835" s="60">
        <v>4123.3</v>
      </c>
      <c r="AC835" s="60">
        <v>0</v>
      </c>
      <c r="AD835" s="60">
        <v>0</v>
      </c>
      <c r="AE835" s="97">
        <v>0</v>
      </c>
      <c r="AF835" s="65"/>
      <c r="AG835" s="60"/>
      <c r="AH835" s="60"/>
      <c r="AI835" s="60"/>
      <c r="AJ835" s="61"/>
      <c r="AK835" s="65">
        <f t="shared" si="127"/>
        <v>4123.3</v>
      </c>
      <c r="AL835" s="60">
        <f t="shared" si="125"/>
        <v>4123.3</v>
      </c>
      <c r="AM835" s="60">
        <f t="shared" si="125"/>
        <v>0</v>
      </c>
      <c r="AN835" s="60">
        <f t="shared" si="125"/>
        <v>0</v>
      </c>
      <c r="AO835" s="61">
        <f t="shared" si="125"/>
        <v>0</v>
      </c>
    </row>
    <row r="836" spans="1:41" s="57" customFormat="1" ht="13.5" customHeight="1">
      <c r="A836" s="58" t="s">
        <v>97</v>
      </c>
      <c r="B836" s="59">
        <v>19</v>
      </c>
      <c r="C836" s="59" t="s">
        <v>23</v>
      </c>
      <c r="D836" s="59" t="s">
        <v>24</v>
      </c>
      <c r="E836" s="59" t="s">
        <v>23</v>
      </c>
      <c r="F836" s="59" t="s">
        <v>24</v>
      </c>
      <c r="G836" s="60">
        <v>4123.3</v>
      </c>
      <c r="H836" s="60">
        <v>4123.3</v>
      </c>
      <c r="I836" s="60">
        <v>0</v>
      </c>
      <c r="J836" s="60">
        <v>0</v>
      </c>
      <c r="K836" s="61">
        <v>0</v>
      </c>
      <c r="L836" s="49"/>
      <c r="M836" s="50"/>
      <c r="N836" s="50"/>
      <c r="O836" s="50"/>
      <c r="P836" s="51"/>
      <c r="Q836" s="65">
        <f t="shared" si="131"/>
        <v>4123.3</v>
      </c>
      <c r="R836" s="60">
        <f t="shared" si="131"/>
        <v>4123.3</v>
      </c>
      <c r="S836" s="60">
        <f t="shared" si="131"/>
        <v>0</v>
      </c>
      <c r="T836" s="60">
        <f t="shared" si="131"/>
        <v>0</v>
      </c>
      <c r="U836" s="61">
        <f t="shared" si="131"/>
        <v>0</v>
      </c>
      <c r="V836" s="65">
        <f t="shared" ref="V836:V841" si="135">AA836-Q836</f>
        <v>0</v>
      </c>
      <c r="W836" s="60">
        <f t="shared" si="134"/>
        <v>0</v>
      </c>
      <c r="X836" s="60">
        <f t="shared" si="134"/>
        <v>0</v>
      </c>
      <c r="Y836" s="60">
        <f t="shared" si="134"/>
        <v>0</v>
      </c>
      <c r="Z836" s="61">
        <f t="shared" si="134"/>
        <v>0</v>
      </c>
      <c r="AA836" s="65">
        <v>4123.3</v>
      </c>
      <c r="AB836" s="60">
        <v>4123.3</v>
      </c>
      <c r="AC836" s="60">
        <v>0</v>
      </c>
      <c r="AD836" s="60">
        <v>0</v>
      </c>
      <c r="AE836" s="97">
        <v>0</v>
      </c>
      <c r="AF836" s="65"/>
      <c r="AG836" s="60"/>
      <c r="AH836" s="60"/>
      <c r="AI836" s="60"/>
      <c r="AJ836" s="61"/>
      <c r="AK836" s="65">
        <f t="shared" si="127"/>
        <v>4123.3</v>
      </c>
      <c r="AL836" s="60">
        <f t="shared" si="125"/>
        <v>4123.3</v>
      </c>
      <c r="AM836" s="60">
        <f t="shared" si="125"/>
        <v>0</v>
      </c>
      <c r="AN836" s="60">
        <f t="shared" si="125"/>
        <v>0</v>
      </c>
      <c r="AO836" s="61">
        <f t="shared" si="125"/>
        <v>0</v>
      </c>
    </row>
    <row r="837" spans="1:41" ht="13.5" customHeight="1">
      <c r="A837" s="70" t="s">
        <v>26</v>
      </c>
      <c r="B837" s="71">
        <v>19</v>
      </c>
      <c r="C837" s="71" t="s">
        <v>23</v>
      </c>
      <c r="D837" s="71" t="s">
        <v>24</v>
      </c>
      <c r="E837" s="71" t="s">
        <v>23</v>
      </c>
      <c r="F837" s="71">
        <v>100</v>
      </c>
      <c r="G837" s="72">
        <v>4123.3</v>
      </c>
      <c r="H837" s="72">
        <v>4123.3</v>
      </c>
      <c r="I837" s="72">
        <v>0</v>
      </c>
      <c r="J837" s="72">
        <v>0</v>
      </c>
      <c r="K837" s="73">
        <v>0</v>
      </c>
      <c r="L837" s="62"/>
      <c r="M837" s="63"/>
      <c r="N837" s="63"/>
      <c r="O837" s="63"/>
      <c r="P837" s="64"/>
      <c r="Q837" s="77">
        <f t="shared" si="131"/>
        <v>4123.3</v>
      </c>
      <c r="R837" s="72">
        <f t="shared" si="131"/>
        <v>4123.3</v>
      </c>
      <c r="S837" s="72">
        <f t="shared" si="131"/>
        <v>0</v>
      </c>
      <c r="T837" s="72">
        <f t="shared" si="131"/>
        <v>0</v>
      </c>
      <c r="U837" s="73">
        <f t="shared" si="131"/>
        <v>0</v>
      </c>
      <c r="V837" s="77">
        <f t="shared" si="135"/>
        <v>0</v>
      </c>
      <c r="W837" s="72">
        <f t="shared" si="134"/>
        <v>0</v>
      </c>
      <c r="X837" s="72">
        <f t="shared" si="134"/>
        <v>0</v>
      </c>
      <c r="Y837" s="72">
        <f t="shared" si="134"/>
        <v>0</v>
      </c>
      <c r="Z837" s="73">
        <f t="shared" si="134"/>
        <v>0</v>
      </c>
      <c r="AA837" s="77">
        <v>4123.3</v>
      </c>
      <c r="AB837" s="72">
        <v>4123.3</v>
      </c>
      <c r="AC837" s="72">
        <v>0</v>
      </c>
      <c r="AD837" s="72">
        <v>0</v>
      </c>
      <c r="AE837" s="102">
        <v>0</v>
      </c>
      <c r="AF837" s="77"/>
      <c r="AG837" s="72"/>
      <c r="AH837" s="72"/>
      <c r="AI837" s="72"/>
      <c r="AJ837" s="73"/>
      <c r="AK837" s="77">
        <f t="shared" si="127"/>
        <v>4123.3</v>
      </c>
      <c r="AL837" s="72">
        <f t="shared" si="125"/>
        <v>4123.3</v>
      </c>
      <c r="AM837" s="72">
        <f t="shared" si="125"/>
        <v>0</v>
      </c>
      <c r="AN837" s="72">
        <f t="shared" si="125"/>
        <v>0</v>
      </c>
      <c r="AO837" s="73">
        <f t="shared" si="125"/>
        <v>0</v>
      </c>
    </row>
    <row r="838" spans="1:41" ht="13.5" customHeight="1">
      <c r="A838" s="83" t="s">
        <v>27</v>
      </c>
      <c r="B838" s="84">
        <v>19</v>
      </c>
      <c r="C838" s="84" t="s">
        <v>23</v>
      </c>
      <c r="D838" s="84" t="s">
        <v>24</v>
      </c>
      <c r="E838" s="84" t="s">
        <v>23</v>
      </c>
      <c r="F838" s="85" t="s">
        <v>28</v>
      </c>
      <c r="G838" s="86">
        <v>1943.2</v>
      </c>
      <c r="H838" s="86">
        <v>1943.2</v>
      </c>
      <c r="I838" s="86">
        <v>0</v>
      </c>
      <c r="J838" s="86">
        <v>0</v>
      </c>
      <c r="K838" s="87">
        <v>0</v>
      </c>
      <c r="L838" s="62"/>
      <c r="M838" s="63"/>
      <c r="N838" s="63"/>
      <c r="O838" s="63"/>
      <c r="P838" s="64"/>
      <c r="Q838" s="88">
        <f t="shared" si="131"/>
        <v>1943.2</v>
      </c>
      <c r="R838" s="86">
        <f t="shared" si="131"/>
        <v>1943.2</v>
      </c>
      <c r="S838" s="86">
        <f t="shared" si="131"/>
        <v>0</v>
      </c>
      <c r="T838" s="86">
        <f t="shared" si="131"/>
        <v>0</v>
      </c>
      <c r="U838" s="87">
        <f t="shared" si="131"/>
        <v>0</v>
      </c>
      <c r="V838" s="88">
        <f t="shared" si="135"/>
        <v>0</v>
      </c>
      <c r="W838" s="86">
        <f t="shared" si="134"/>
        <v>0</v>
      </c>
      <c r="X838" s="86">
        <f t="shared" si="134"/>
        <v>0</v>
      </c>
      <c r="Y838" s="86">
        <f t="shared" si="134"/>
        <v>0</v>
      </c>
      <c r="Z838" s="87">
        <f t="shared" si="134"/>
        <v>0</v>
      </c>
      <c r="AA838" s="88">
        <v>1943.2</v>
      </c>
      <c r="AB838" s="86">
        <v>1943.2</v>
      </c>
      <c r="AC838" s="86">
        <v>0</v>
      </c>
      <c r="AD838" s="86">
        <v>0</v>
      </c>
      <c r="AE838" s="103">
        <v>0</v>
      </c>
      <c r="AF838" s="88"/>
      <c r="AG838" s="86"/>
      <c r="AH838" s="86"/>
      <c r="AI838" s="86"/>
      <c r="AJ838" s="87"/>
      <c r="AK838" s="88">
        <f t="shared" si="127"/>
        <v>1943.2</v>
      </c>
      <c r="AL838" s="86">
        <f t="shared" si="125"/>
        <v>1943.2</v>
      </c>
      <c r="AM838" s="86">
        <f t="shared" si="125"/>
        <v>0</v>
      </c>
      <c r="AN838" s="86">
        <f t="shared" si="125"/>
        <v>0</v>
      </c>
      <c r="AO838" s="87">
        <f t="shared" si="125"/>
        <v>0</v>
      </c>
    </row>
    <row r="839" spans="1:41" s="57" customFormat="1" ht="13.5" customHeight="1">
      <c r="A839" s="58" t="s">
        <v>83</v>
      </c>
      <c r="B839" s="59">
        <v>19</v>
      </c>
      <c r="C839" s="59">
        <v>10</v>
      </c>
      <c r="D839" s="59" t="s">
        <v>24</v>
      </c>
      <c r="E839" s="59" t="s">
        <v>23</v>
      </c>
      <c r="F839" s="59" t="s">
        <v>24</v>
      </c>
      <c r="G839" s="60">
        <v>4123.3</v>
      </c>
      <c r="H839" s="60">
        <v>4123.3</v>
      </c>
      <c r="I839" s="60">
        <v>0</v>
      </c>
      <c r="J839" s="60">
        <v>0</v>
      </c>
      <c r="K839" s="61">
        <v>0</v>
      </c>
      <c r="L839" s="49"/>
      <c r="M839" s="50"/>
      <c r="N839" s="50"/>
      <c r="O839" s="50"/>
      <c r="P839" s="51"/>
      <c r="Q839" s="65">
        <f t="shared" si="131"/>
        <v>4123.3</v>
      </c>
      <c r="R839" s="60">
        <f t="shared" si="131"/>
        <v>4123.3</v>
      </c>
      <c r="S839" s="60">
        <f t="shared" si="131"/>
        <v>0</v>
      </c>
      <c r="T839" s="60">
        <f t="shared" si="131"/>
        <v>0</v>
      </c>
      <c r="U839" s="61">
        <f t="shared" si="131"/>
        <v>0</v>
      </c>
      <c r="V839" s="65">
        <f t="shared" si="135"/>
        <v>0</v>
      </c>
      <c r="W839" s="60">
        <f t="shared" si="134"/>
        <v>0</v>
      </c>
      <c r="X839" s="60">
        <f t="shared" si="134"/>
        <v>0</v>
      </c>
      <c r="Y839" s="60">
        <f t="shared" si="134"/>
        <v>0</v>
      </c>
      <c r="Z839" s="61">
        <f t="shared" si="134"/>
        <v>0</v>
      </c>
      <c r="AA839" s="65">
        <v>4123.3</v>
      </c>
      <c r="AB839" s="60">
        <v>4123.3</v>
      </c>
      <c r="AC839" s="60">
        <v>0</v>
      </c>
      <c r="AD839" s="60">
        <v>0</v>
      </c>
      <c r="AE839" s="97">
        <v>0</v>
      </c>
      <c r="AF839" s="65"/>
      <c r="AG839" s="60"/>
      <c r="AH839" s="60"/>
      <c r="AI839" s="60"/>
      <c r="AJ839" s="61"/>
      <c r="AK839" s="65">
        <f t="shared" si="127"/>
        <v>4123.3</v>
      </c>
      <c r="AL839" s="60">
        <f t="shared" si="125"/>
        <v>4123.3</v>
      </c>
      <c r="AM839" s="60">
        <f t="shared" si="125"/>
        <v>0</v>
      </c>
      <c r="AN839" s="60">
        <f t="shared" si="125"/>
        <v>0</v>
      </c>
      <c r="AO839" s="61">
        <f t="shared" si="125"/>
        <v>0</v>
      </c>
    </row>
    <row r="840" spans="1:41" ht="13.5" customHeight="1">
      <c r="A840" s="70" t="s">
        <v>264</v>
      </c>
      <c r="B840" s="71">
        <v>19</v>
      </c>
      <c r="C840" s="71">
        <v>10</v>
      </c>
      <c r="D840" s="71">
        <v>66</v>
      </c>
      <c r="E840" s="71" t="s">
        <v>23</v>
      </c>
      <c r="F840" s="71" t="s">
        <v>24</v>
      </c>
      <c r="G840" s="72">
        <v>4123.3</v>
      </c>
      <c r="H840" s="72">
        <v>4123.3</v>
      </c>
      <c r="I840" s="72">
        <v>0</v>
      </c>
      <c r="J840" s="72">
        <v>0</v>
      </c>
      <c r="K840" s="73">
        <v>0</v>
      </c>
      <c r="L840" s="62"/>
      <c r="M840" s="63"/>
      <c r="N840" s="63"/>
      <c r="O840" s="63"/>
      <c r="P840" s="64"/>
      <c r="Q840" s="77">
        <f t="shared" si="131"/>
        <v>4123.3</v>
      </c>
      <c r="R840" s="72">
        <f t="shared" si="131"/>
        <v>4123.3</v>
      </c>
      <c r="S840" s="72">
        <f t="shared" si="131"/>
        <v>0</v>
      </c>
      <c r="T840" s="72">
        <f t="shared" si="131"/>
        <v>0</v>
      </c>
      <c r="U840" s="73">
        <f t="shared" si="131"/>
        <v>0</v>
      </c>
      <c r="V840" s="77">
        <f t="shared" si="135"/>
        <v>0</v>
      </c>
      <c r="W840" s="72">
        <f t="shared" si="134"/>
        <v>0</v>
      </c>
      <c r="X840" s="72">
        <f t="shared" si="134"/>
        <v>0</v>
      </c>
      <c r="Y840" s="72">
        <f t="shared" si="134"/>
        <v>0</v>
      </c>
      <c r="Z840" s="73">
        <f t="shared" si="134"/>
        <v>0</v>
      </c>
      <c r="AA840" s="77">
        <v>4123.3</v>
      </c>
      <c r="AB840" s="72">
        <v>4123.3</v>
      </c>
      <c r="AC840" s="72">
        <v>0</v>
      </c>
      <c r="AD840" s="72">
        <v>0</v>
      </c>
      <c r="AE840" s="102">
        <v>0</v>
      </c>
      <c r="AF840" s="77"/>
      <c r="AG840" s="72"/>
      <c r="AH840" s="72"/>
      <c r="AI840" s="72"/>
      <c r="AJ840" s="73"/>
      <c r="AK840" s="77">
        <f t="shared" si="127"/>
        <v>4123.3</v>
      </c>
      <c r="AL840" s="72">
        <f t="shared" si="125"/>
        <v>4123.3</v>
      </c>
      <c r="AM840" s="72">
        <f t="shared" si="125"/>
        <v>0</v>
      </c>
      <c r="AN840" s="72">
        <f t="shared" si="125"/>
        <v>0</v>
      </c>
      <c r="AO840" s="73">
        <f t="shared" si="125"/>
        <v>0</v>
      </c>
    </row>
    <row r="841" spans="1:41" ht="13.5" customHeight="1">
      <c r="A841" s="70" t="s">
        <v>338</v>
      </c>
      <c r="B841" s="71">
        <v>19</v>
      </c>
      <c r="C841" s="71">
        <v>10</v>
      </c>
      <c r="D841" s="71">
        <v>66</v>
      </c>
      <c r="E841" s="71">
        <v>1</v>
      </c>
      <c r="F841" s="71" t="s">
        <v>24</v>
      </c>
      <c r="G841" s="72">
        <v>4123.3</v>
      </c>
      <c r="H841" s="72">
        <v>4123.3</v>
      </c>
      <c r="I841" s="72">
        <v>0</v>
      </c>
      <c r="J841" s="72">
        <v>0</v>
      </c>
      <c r="K841" s="73">
        <v>0</v>
      </c>
      <c r="L841" s="62"/>
      <c r="M841" s="63"/>
      <c r="N841" s="63"/>
      <c r="O841" s="63"/>
      <c r="P841" s="64"/>
      <c r="Q841" s="77">
        <f t="shared" si="131"/>
        <v>4123.3</v>
      </c>
      <c r="R841" s="72">
        <f t="shared" si="131"/>
        <v>4123.3</v>
      </c>
      <c r="S841" s="72">
        <f t="shared" si="131"/>
        <v>0</v>
      </c>
      <c r="T841" s="72">
        <f t="shared" si="131"/>
        <v>0</v>
      </c>
      <c r="U841" s="73">
        <f t="shared" si="131"/>
        <v>0</v>
      </c>
      <c r="V841" s="77">
        <f t="shared" si="135"/>
        <v>0</v>
      </c>
      <c r="W841" s="72">
        <f t="shared" si="134"/>
        <v>0</v>
      </c>
      <c r="X841" s="72">
        <f t="shared" si="134"/>
        <v>0</v>
      </c>
      <c r="Y841" s="72">
        <f t="shared" si="134"/>
        <v>0</v>
      </c>
      <c r="Z841" s="73">
        <f t="shared" si="134"/>
        <v>0</v>
      </c>
      <c r="AA841" s="77">
        <v>4123.3</v>
      </c>
      <c r="AB841" s="72">
        <v>4123.3</v>
      </c>
      <c r="AC841" s="72">
        <v>0</v>
      </c>
      <c r="AD841" s="72">
        <v>0</v>
      </c>
      <c r="AE841" s="102">
        <v>0</v>
      </c>
      <c r="AF841" s="77"/>
      <c r="AG841" s="72"/>
      <c r="AH841" s="72"/>
      <c r="AI841" s="72"/>
      <c r="AJ841" s="73"/>
      <c r="AK841" s="77">
        <f t="shared" si="127"/>
        <v>4123.3</v>
      </c>
      <c r="AL841" s="72">
        <f t="shared" si="125"/>
        <v>4123.3</v>
      </c>
      <c r="AM841" s="72">
        <f t="shared" si="125"/>
        <v>0</v>
      </c>
      <c r="AN841" s="72">
        <f t="shared" si="125"/>
        <v>0</v>
      </c>
      <c r="AO841" s="73">
        <f t="shared" si="125"/>
        <v>0</v>
      </c>
    </row>
    <row r="842" spans="1:41" s="260" customFormat="1">
      <c r="A842" s="93" t="s">
        <v>339</v>
      </c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  <c r="AJ842" s="95"/>
      <c r="AK842" s="95"/>
      <c r="AL842" s="95"/>
      <c r="AM842" s="95"/>
      <c r="AN842" s="95"/>
      <c r="AO842" s="96"/>
    </row>
    <row r="843" spans="1:41" s="57" customFormat="1" ht="13.5" customHeight="1">
      <c r="A843" s="58" t="s">
        <v>22</v>
      </c>
      <c r="B843" s="59" t="s">
        <v>23</v>
      </c>
      <c r="C843" s="59" t="s">
        <v>23</v>
      </c>
      <c r="D843" s="59" t="s">
        <v>24</v>
      </c>
      <c r="E843" s="59" t="s">
        <v>23</v>
      </c>
      <c r="F843" s="59" t="s">
        <v>24</v>
      </c>
      <c r="G843" s="60">
        <v>37487.4</v>
      </c>
      <c r="H843" s="60">
        <v>2444</v>
      </c>
      <c r="I843" s="60">
        <v>0</v>
      </c>
      <c r="J843" s="60">
        <v>0</v>
      </c>
      <c r="K843" s="61">
        <v>35043.4</v>
      </c>
      <c r="L843" s="111">
        <v>368978.7</v>
      </c>
      <c r="M843" s="112">
        <v>0</v>
      </c>
      <c r="N843" s="112">
        <v>0</v>
      </c>
      <c r="O843" s="112">
        <v>0</v>
      </c>
      <c r="P843" s="112">
        <v>368978.7</v>
      </c>
      <c r="Q843" s="65">
        <f t="shared" si="131"/>
        <v>406466.10000000003</v>
      </c>
      <c r="R843" s="60">
        <f t="shared" si="131"/>
        <v>2444</v>
      </c>
      <c r="S843" s="60">
        <f t="shared" si="131"/>
        <v>0</v>
      </c>
      <c r="T843" s="60">
        <f t="shared" si="131"/>
        <v>0</v>
      </c>
      <c r="U843" s="61">
        <f t="shared" si="131"/>
        <v>404022.10000000003</v>
      </c>
      <c r="V843" s="65">
        <f>AA843-Q843</f>
        <v>0</v>
      </c>
      <c r="W843" s="60">
        <f t="shared" ref="W843:Z854" si="136">AB843-R843</f>
        <v>0</v>
      </c>
      <c r="X843" s="60">
        <f t="shared" si="136"/>
        <v>0</v>
      </c>
      <c r="Y843" s="60">
        <f t="shared" si="136"/>
        <v>0</v>
      </c>
      <c r="Z843" s="61">
        <f t="shared" si="136"/>
        <v>0</v>
      </c>
      <c r="AA843" s="65">
        <v>406466.1</v>
      </c>
      <c r="AB843" s="60">
        <v>2444</v>
      </c>
      <c r="AC843" s="60">
        <v>0</v>
      </c>
      <c r="AD843" s="60">
        <v>0</v>
      </c>
      <c r="AE843" s="97">
        <v>404022.1</v>
      </c>
      <c r="AF843" s="65"/>
      <c r="AG843" s="60"/>
      <c r="AH843" s="60"/>
      <c r="AI843" s="60"/>
      <c r="AJ843" s="61"/>
      <c r="AK843" s="65">
        <f t="shared" si="127"/>
        <v>406466.1</v>
      </c>
      <c r="AL843" s="60">
        <f t="shared" si="127"/>
        <v>2444</v>
      </c>
      <c r="AM843" s="60">
        <f t="shared" si="127"/>
        <v>0</v>
      </c>
      <c r="AN843" s="60">
        <f t="shared" si="127"/>
        <v>0</v>
      </c>
      <c r="AO843" s="61">
        <f t="shared" si="127"/>
        <v>404022.1</v>
      </c>
    </row>
    <row r="844" spans="1:41" ht="13.5" customHeight="1">
      <c r="A844" s="70" t="s">
        <v>29</v>
      </c>
      <c r="B844" s="71" t="s">
        <v>23</v>
      </c>
      <c r="C844" s="71" t="s">
        <v>23</v>
      </c>
      <c r="D844" s="71" t="s">
        <v>24</v>
      </c>
      <c r="E844" s="71" t="s">
        <v>23</v>
      </c>
      <c r="F844" s="71">
        <v>200</v>
      </c>
      <c r="G844" s="72">
        <v>37487.4</v>
      </c>
      <c r="H844" s="72">
        <v>2444</v>
      </c>
      <c r="I844" s="72">
        <v>0</v>
      </c>
      <c r="J844" s="72">
        <v>0</v>
      </c>
      <c r="K844" s="73">
        <v>35043.4</v>
      </c>
      <c r="L844" s="113">
        <v>368978.7</v>
      </c>
      <c r="M844" s="114">
        <v>0</v>
      </c>
      <c r="N844" s="114">
        <v>0</v>
      </c>
      <c r="O844" s="114">
        <v>0</v>
      </c>
      <c r="P844" s="114">
        <v>368978.7</v>
      </c>
      <c r="Q844" s="77">
        <f t="shared" si="131"/>
        <v>406466.10000000003</v>
      </c>
      <c r="R844" s="72">
        <f t="shared" si="131"/>
        <v>2444</v>
      </c>
      <c r="S844" s="72">
        <f t="shared" si="131"/>
        <v>0</v>
      </c>
      <c r="T844" s="72">
        <f t="shared" si="131"/>
        <v>0</v>
      </c>
      <c r="U844" s="73">
        <f t="shared" si="131"/>
        <v>404022.10000000003</v>
      </c>
      <c r="V844" s="77">
        <f t="shared" ref="V844:V854" si="137">AA844-Q844</f>
        <v>0</v>
      </c>
      <c r="W844" s="72">
        <f t="shared" si="136"/>
        <v>0</v>
      </c>
      <c r="X844" s="72">
        <f t="shared" si="136"/>
        <v>0</v>
      </c>
      <c r="Y844" s="72">
        <f t="shared" si="136"/>
        <v>0</v>
      </c>
      <c r="Z844" s="73">
        <f t="shared" si="136"/>
        <v>0</v>
      </c>
      <c r="AA844" s="77">
        <v>406466.1</v>
      </c>
      <c r="AB844" s="72">
        <v>2444</v>
      </c>
      <c r="AC844" s="72">
        <v>0</v>
      </c>
      <c r="AD844" s="72">
        <v>0</v>
      </c>
      <c r="AE844" s="102">
        <v>404022.1</v>
      </c>
      <c r="AF844" s="77"/>
      <c r="AG844" s="72"/>
      <c r="AH844" s="72"/>
      <c r="AI844" s="72"/>
      <c r="AJ844" s="73"/>
      <c r="AK844" s="77">
        <f t="shared" si="127"/>
        <v>406466.1</v>
      </c>
      <c r="AL844" s="72">
        <f t="shared" si="127"/>
        <v>2444</v>
      </c>
      <c r="AM844" s="72">
        <f t="shared" si="127"/>
        <v>0</v>
      </c>
      <c r="AN844" s="72">
        <f t="shared" si="127"/>
        <v>0</v>
      </c>
      <c r="AO844" s="73">
        <f t="shared" si="127"/>
        <v>404022.1</v>
      </c>
    </row>
    <row r="845" spans="1:41" s="57" customFormat="1" ht="13.5" customHeight="1">
      <c r="A845" s="58" t="s">
        <v>50</v>
      </c>
      <c r="B845" s="59">
        <v>6</v>
      </c>
      <c r="C845" s="59" t="s">
        <v>23</v>
      </c>
      <c r="D845" s="59" t="s">
        <v>24</v>
      </c>
      <c r="E845" s="59" t="s">
        <v>23</v>
      </c>
      <c r="F845" s="59" t="s">
        <v>24</v>
      </c>
      <c r="G845" s="60">
        <v>6285</v>
      </c>
      <c r="H845" s="60">
        <v>0</v>
      </c>
      <c r="I845" s="60">
        <v>0</v>
      </c>
      <c r="J845" s="60">
        <v>0</v>
      </c>
      <c r="K845" s="61">
        <v>6285</v>
      </c>
      <c r="L845" s="111">
        <v>368978.7</v>
      </c>
      <c r="M845" s="112">
        <v>0</v>
      </c>
      <c r="N845" s="112">
        <v>0</v>
      </c>
      <c r="O845" s="112">
        <v>0</v>
      </c>
      <c r="P845" s="112">
        <v>368978.7</v>
      </c>
      <c r="Q845" s="65">
        <f t="shared" si="131"/>
        <v>375263.7</v>
      </c>
      <c r="R845" s="60">
        <f t="shared" si="131"/>
        <v>0</v>
      </c>
      <c r="S845" s="60">
        <f t="shared" si="131"/>
        <v>0</v>
      </c>
      <c r="T845" s="60">
        <f t="shared" si="131"/>
        <v>0</v>
      </c>
      <c r="U845" s="61">
        <f t="shared" si="131"/>
        <v>375263.7</v>
      </c>
      <c r="V845" s="65">
        <f t="shared" si="137"/>
        <v>0</v>
      </c>
      <c r="W845" s="60">
        <f t="shared" si="136"/>
        <v>0</v>
      </c>
      <c r="X845" s="60">
        <f t="shared" si="136"/>
        <v>0</v>
      </c>
      <c r="Y845" s="60">
        <f t="shared" si="136"/>
        <v>0</v>
      </c>
      <c r="Z845" s="61">
        <f t="shared" si="136"/>
        <v>0</v>
      </c>
      <c r="AA845" s="65">
        <v>375263.7</v>
      </c>
      <c r="AB845" s="60">
        <v>0</v>
      </c>
      <c r="AC845" s="60">
        <v>0</v>
      </c>
      <c r="AD845" s="60">
        <v>0</v>
      </c>
      <c r="AE845" s="97">
        <v>375263.7</v>
      </c>
      <c r="AF845" s="65"/>
      <c r="AG845" s="60"/>
      <c r="AH845" s="60"/>
      <c r="AI845" s="60"/>
      <c r="AJ845" s="61"/>
      <c r="AK845" s="65">
        <f t="shared" si="127"/>
        <v>375263.7</v>
      </c>
      <c r="AL845" s="60">
        <f t="shared" si="127"/>
        <v>0</v>
      </c>
      <c r="AM845" s="60">
        <f t="shared" si="127"/>
        <v>0</v>
      </c>
      <c r="AN845" s="60">
        <f t="shared" si="127"/>
        <v>0</v>
      </c>
      <c r="AO845" s="61">
        <f t="shared" si="127"/>
        <v>375263.7</v>
      </c>
    </row>
    <row r="846" spans="1:41" ht="13.5" customHeight="1">
      <c r="A846" s="70" t="s">
        <v>29</v>
      </c>
      <c r="B846" s="71">
        <v>6</v>
      </c>
      <c r="C846" s="71" t="s">
        <v>23</v>
      </c>
      <c r="D846" s="71" t="s">
        <v>24</v>
      </c>
      <c r="E846" s="71" t="s">
        <v>23</v>
      </c>
      <c r="F846" s="71">
        <v>200</v>
      </c>
      <c r="G846" s="72">
        <v>6285</v>
      </c>
      <c r="H846" s="72">
        <v>0</v>
      </c>
      <c r="I846" s="72">
        <v>0</v>
      </c>
      <c r="J846" s="72">
        <v>0</v>
      </c>
      <c r="K846" s="73">
        <v>6285</v>
      </c>
      <c r="L846" s="113">
        <v>368978.7</v>
      </c>
      <c r="M846" s="114">
        <v>0</v>
      </c>
      <c r="N846" s="114">
        <v>0</v>
      </c>
      <c r="O846" s="114">
        <v>0</v>
      </c>
      <c r="P846" s="114">
        <v>368978.7</v>
      </c>
      <c r="Q846" s="77">
        <f t="shared" si="131"/>
        <v>375263.7</v>
      </c>
      <c r="R846" s="72">
        <f t="shared" si="131"/>
        <v>0</v>
      </c>
      <c r="S846" s="72">
        <f t="shared" si="131"/>
        <v>0</v>
      </c>
      <c r="T846" s="72">
        <f t="shared" si="131"/>
        <v>0</v>
      </c>
      <c r="U846" s="73">
        <f t="shared" si="131"/>
        <v>375263.7</v>
      </c>
      <c r="V846" s="77">
        <f t="shared" si="137"/>
        <v>0</v>
      </c>
      <c r="W846" s="72">
        <f t="shared" si="136"/>
        <v>0</v>
      </c>
      <c r="X846" s="72">
        <f t="shared" si="136"/>
        <v>0</v>
      </c>
      <c r="Y846" s="72">
        <f t="shared" si="136"/>
        <v>0</v>
      </c>
      <c r="Z846" s="73">
        <f t="shared" si="136"/>
        <v>0</v>
      </c>
      <c r="AA846" s="77">
        <v>375263.7</v>
      </c>
      <c r="AB846" s="72">
        <v>0</v>
      </c>
      <c r="AC846" s="72">
        <v>0</v>
      </c>
      <c r="AD846" s="72">
        <v>0</v>
      </c>
      <c r="AE846" s="102">
        <v>375263.7</v>
      </c>
      <c r="AF846" s="77"/>
      <c r="AG846" s="72"/>
      <c r="AH846" s="72"/>
      <c r="AI846" s="72"/>
      <c r="AJ846" s="73"/>
      <c r="AK846" s="77">
        <f t="shared" si="127"/>
        <v>375263.7</v>
      </c>
      <c r="AL846" s="72">
        <f t="shared" si="127"/>
        <v>0</v>
      </c>
      <c r="AM846" s="72">
        <f t="shared" si="127"/>
        <v>0</v>
      </c>
      <c r="AN846" s="72">
        <f t="shared" si="127"/>
        <v>0</v>
      </c>
      <c r="AO846" s="73">
        <f t="shared" si="127"/>
        <v>375263.7</v>
      </c>
    </row>
    <row r="847" spans="1:41" s="57" customFormat="1" ht="13.5" customHeight="1">
      <c r="A847" s="58" t="s">
        <v>340</v>
      </c>
      <c r="B847" s="59">
        <v>6</v>
      </c>
      <c r="C847" s="59">
        <v>1</v>
      </c>
      <c r="D847" s="59" t="s">
        <v>24</v>
      </c>
      <c r="E847" s="59" t="s">
        <v>23</v>
      </c>
      <c r="F847" s="59" t="s">
        <v>24</v>
      </c>
      <c r="G847" s="60">
        <v>6285</v>
      </c>
      <c r="H847" s="60">
        <v>0</v>
      </c>
      <c r="I847" s="60">
        <v>0</v>
      </c>
      <c r="J847" s="60">
        <v>0</v>
      </c>
      <c r="K847" s="61">
        <v>6285</v>
      </c>
      <c r="L847" s="111">
        <v>368978.7</v>
      </c>
      <c r="M847" s="112">
        <v>0</v>
      </c>
      <c r="N847" s="112">
        <v>0</v>
      </c>
      <c r="O847" s="112">
        <v>0</v>
      </c>
      <c r="P847" s="112">
        <v>368978.7</v>
      </c>
      <c r="Q847" s="65">
        <f t="shared" si="131"/>
        <v>375263.7</v>
      </c>
      <c r="R847" s="60">
        <f t="shared" si="131"/>
        <v>0</v>
      </c>
      <c r="S847" s="60">
        <f t="shared" si="131"/>
        <v>0</v>
      </c>
      <c r="T847" s="60">
        <f t="shared" si="131"/>
        <v>0</v>
      </c>
      <c r="U847" s="61">
        <f t="shared" si="131"/>
        <v>375263.7</v>
      </c>
      <c r="V847" s="65">
        <f t="shared" si="137"/>
        <v>0</v>
      </c>
      <c r="W847" s="60">
        <f t="shared" si="136"/>
        <v>0</v>
      </c>
      <c r="X847" s="60">
        <f t="shared" si="136"/>
        <v>0</v>
      </c>
      <c r="Y847" s="60">
        <f t="shared" si="136"/>
        <v>0</v>
      </c>
      <c r="Z847" s="61">
        <f t="shared" si="136"/>
        <v>0</v>
      </c>
      <c r="AA847" s="65">
        <v>375263.7</v>
      </c>
      <c r="AB847" s="60">
        <v>0</v>
      </c>
      <c r="AC847" s="60">
        <v>0</v>
      </c>
      <c r="AD847" s="60">
        <v>0</v>
      </c>
      <c r="AE847" s="97">
        <v>375263.7</v>
      </c>
      <c r="AF847" s="65"/>
      <c r="AG847" s="60"/>
      <c r="AH847" s="60"/>
      <c r="AI847" s="60"/>
      <c r="AJ847" s="61"/>
      <c r="AK847" s="65">
        <f t="shared" si="127"/>
        <v>375263.7</v>
      </c>
      <c r="AL847" s="60">
        <f t="shared" si="127"/>
        <v>0</v>
      </c>
      <c r="AM847" s="60">
        <f t="shared" si="127"/>
        <v>0</v>
      </c>
      <c r="AN847" s="60">
        <f t="shared" si="127"/>
        <v>0</v>
      </c>
      <c r="AO847" s="61">
        <f t="shared" si="127"/>
        <v>375263.7</v>
      </c>
    </row>
    <row r="848" spans="1:41" ht="13.5" customHeight="1">
      <c r="A848" s="70" t="s">
        <v>52</v>
      </c>
      <c r="B848" s="71">
        <v>6</v>
      </c>
      <c r="C848" s="71">
        <v>1</v>
      </c>
      <c r="D848" s="71">
        <v>88</v>
      </c>
      <c r="E848" s="71" t="s">
        <v>23</v>
      </c>
      <c r="F848" s="71" t="s">
        <v>24</v>
      </c>
      <c r="G848" s="72">
        <v>6285</v>
      </c>
      <c r="H848" s="72">
        <v>0</v>
      </c>
      <c r="I848" s="72">
        <v>0</v>
      </c>
      <c r="J848" s="72">
        <v>0</v>
      </c>
      <c r="K848" s="73">
        <v>6285</v>
      </c>
      <c r="L848" s="113">
        <v>368978.7</v>
      </c>
      <c r="M848" s="114">
        <v>0</v>
      </c>
      <c r="N848" s="114">
        <v>0</v>
      </c>
      <c r="O848" s="114">
        <v>0</v>
      </c>
      <c r="P848" s="114">
        <v>368978.7</v>
      </c>
      <c r="Q848" s="77">
        <f t="shared" si="131"/>
        <v>375263.7</v>
      </c>
      <c r="R848" s="72">
        <f t="shared" si="131"/>
        <v>0</v>
      </c>
      <c r="S848" s="72">
        <f t="shared" si="131"/>
        <v>0</v>
      </c>
      <c r="T848" s="72">
        <f t="shared" si="131"/>
        <v>0</v>
      </c>
      <c r="U848" s="73">
        <f t="shared" si="131"/>
        <v>375263.7</v>
      </c>
      <c r="V848" s="77">
        <f t="shared" si="137"/>
        <v>0</v>
      </c>
      <c r="W848" s="72">
        <f t="shared" si="136"/>
        <v>0</v>
      </c>
      <c r="X848" s="72">
        <f t="shared" si="136"/>
        <v>0</v>
      </c>
      <c r="Y848" s="72">
        <f t="shared" si="136"/>
        <v>0</v>
      </c>
      <c r="Z848" s="73">
        <f t="shared" si="136"/>
        <v>0</v>
      </c>
      <c r="AA848" s="77">
        <v>375263.7</v>
      </c>
      <c r="AB848" s="72">
        <v>0</v>
      </c>
      <c r="AC848" s="72">
        <v>0</v>
      </c>
      <c r="AD848" s="72">
        <v>0</v>
      </c>
      <c r="AE848" s="102">
        <v>375263.7</v>
      </c>
      <c r="AF848" s="77"/>
      <c r="AG848" s="72"/>
      <c r="AH848" s="72"/>
      <c r="AI848" s="72"/>
      <c r="AJ848" s="73"/>
      <c r="AK848" s="77">
        <f t="shared" si="127"/>
        <v>375263.7</v>
      </c>
      <c r="AL848" s="72">
        <f t="shared" si="127"/>
        <v>0</v>
      </c>
      <c r="AM848" s="72">
        <f t="shared" si="127"/>
        <v>0</v>
      </c>
      <c r="AN848" s="72">
        <f t="shared" si="127"/>
        <v>0</v>
      </c>
      <c r="AO848" s="73">
        <f t="shared" si="127"/>
        <v>375263.7</v>
      </c>
    </row>
    <row r="849" spans="1:41" ht="13.5" customHeight="1">
      <c r="A849" s="70" t="s">
        <v>168</v>
      </c>
      <c r="B849" s="71">
        <v>6</v>
      </c>
      <c r="C849" s="71">
        <v>1</v>
      </c>
      <c r="D849" s="71">
        <v>88</v>
      </c>
      <c r="E849" s="71">
        <v>2</v>
      </c>
      <c r="F849" s="71" t="s">
        <v>24</v>
      </c>
      <c r="G849" s="72">
        <v>6285</v>
      </c>
      <c r="H849" s="72">
        <v>0</v>
      </c>
      <c r="I849" s="72">
        <v>0</v>
      </c>
      <c r="J849" s="72">
        <v>0</v>
      </c>
      <c r="K849" s="73">
        <v>6285</v>
      </c>
      <c r="L849" s="113">
        <v>368978.7</v>
      </c>
      <c r="M849" s="114"/>
      <c r="N849" s="114"/>
      <c r="O849" s="114"/>
      <c r="P849" s="116">
        <v>368978.7</v>
      </c>
      <c r="Q849" s="77">
        <f t="shared" si="131"/>
        <v>375263.7</v>
      </c>
      <c r="R849" s="72">
        <f t="shared" si="131"/>
        <v>0</v>
      </c>
      <c r="S849" s="72">
        <f t="shared" si="131"/>
        <v>0</v>
      </c>
      <c r="T849" s="72">
        <f t="shared" si="131"/>
        <v>0</v>
      </c>
      <c r="U849" s="73">
        <f t="shared" si="131"/>
        <v>375263.7</v>
      </c>
      <c r="V849" s="77">
        <f t="shared" si="137"/>
        <v>0</v>
      </c>
      <c r="W849" s="72">
        <f t="shared" si="136"/>
        <v>0</v>
      </c>
      <c r="X849" s="72">
        <f t="shared" si="136"/>
        <v>0</v>
      </c>
      <c r="Y849" s="72">
        <f t="shared" si="136"/>
        <v>0</v>
      </c>
      <c r="Z849" s="73">
        <f t="shared" si="136"/>
        <v>0</v>
      </c>
      <c r="AA849" s="77">
        <v>375263.7</v>
      </c>
      <c r="AB849" s="72">
        <v>0</v>
      </c>
      <c r="AC849" s="72">
        <v>0</v>
      </c>
      <c r="AD849" s="72">
        <v>0</v>
      </c>
      <c r="AE849" s="102">
        <v>375263.7</v>
      </c>
      <c r="AF849" s="77"/>
      <c r="AG849" s="72"/>
      <c r="AH849" s="72"/>
      <c r="AI849" s="72"/>
      <c r="AJ849" s="73"/>
      <c r="AK849" s="77">
        <f t="shared" si="127"/>
        <v>375263.7</v>
      </c>
      <c r="AL849" s="72">
        <f t="shared" si="127"/>
        <v>0</v>
      </c>
      <c r="AM849" s="72">
        <f t="shared" si="127"/>
        <v>0</v>
      </c>
      <c r="AN849" s="72">
        <f t="shared" si="127"/>
        <v>0</v>
      </c>
      <c r="AO849" s="73">
        <f t="shared" si="127"/>
        <v>375263.7</v>
      </c>
    </row>
    <row r="850" spans="1:41" s="57" customFormat="1" ht="25.5">
      <c r="A850" s="58" t="s">
        <v>283</v>
      </c>
      <c r="B850" s="59">
        <v>20</v>
      </c>
      <c r="C850" s="59" t="s">
        <v>23</v>
      </c>
      <c r="D850" s="59" t="s">
        <v>24</v>
      </c>
      <c r="E850" s="59" t="s">
        <v>23</v>
      </c>
      <c r="F850" s="59" t="s">
        <v>24</v>
      </c>
      <c r="G850" s="60">
        <v>31202.400000000001</v>
      </c>
      <c r="H850" s="60">
        <v>2444</v>
      </c>
      <c r="I850" s="60">
        <v>0</v>
      </c>
      <c r="J850" s="60">
        <v>0</v>
      </c>
      <c r="K850" s="61">
        <v>28758.400000000001</v>
      </c>
      <c r="L850" s="62">
        <v>0</v>
      </c>
      <c r="M850" s="50">
        <v>0</v>
      </c>
      <c r="N850" s="50">
        <v>0</v>
      </c>
      <c r="O850" s="50">
        <v>0</v>
      </c>
      <c r="P850" s="50">
        <v>0</v>
      </c>
      <c r="Q850" s="65">
        <f t="shared" si="131"/>
        <v>31202.400000000001</v>
      </c>
      <c r="R850" s="60">
        <f t="shared" si="131"/>
        <v>2444</v>
      </c>
      <c r="S850" s="60">
        <f t="shared" si="131"/>
        <v>0</v>
      </c>
      <c r="T850" s="60">
        <f t="shared" si="131"/>
        <v>0</v>
      </c>
      <c r="U850" s="61">
        <f t="shared" si="131"/>
        <v>28758.400000000001</v>
      </c>
      <c r="V850" s="65">
        <f t="shared" si="137"/>
        <v>0</v>
      </c>
      <c r="W850" s="60">
        <f t="shared" si="136"/>
        <v>0</v>
      </c>
      <c r="X850" s="60">
        <f t="shared" si="136"/>
        <v>0</v>
      </c>
      <c r="Y850" s="60">
        <f t="shared" si="136"/>
        <v>0</v>
      </c>
      <c r="Z850" s="61">
        <f t="shared" si="136"/>
        <v>0</v>
      </c>
      <c r="AA850" s="65">
        <v>31202.400000000001</v>
      </c>
      <c r="AB850" s="60">
        <v>2444</v>
      </c>
      <c r="AC850" s="60">
        <v>0</v>
      </c>
      <c r="AD850" s="60">
        <v>0</v>
      </c>
      <c r="AE850" s="97">
        <v>28758.400000000001</v>
      </c>
      <c r="AF850" s="65"/>
      <c r="AG850" s="60"/>
      <c r="AH850" s="60"/>
      <c r="AI850" s="60"/>
      <c r="AJ850" s="61"/>
      <c r="AK850" s="65">
        <f t="shared" si="127"/>
        <v>31202.400000000001</v>
      </c>
      <c r="AL850" s="60">
        <f t="shared" si="127"/>
        <v>2444</v>
      </c>
      <c r="AM850" s="60">
        <f t="shared" si="127"/>
        <v>0</v>
      </c>
      <c r="AN850" s="60">
        <f t="shared" si="127"/>
        <v>0</v>
      </c>
      <c r="AO850" s="61">
        <f t="shared" si="127"/>
        <v>28758.400000000001</v>
      </c>
    </row>
    <row r="851" spans="1:41" ht="13.5" customHeight="1">
      <c r="A851" s="70" t="s">
        <v>29</v>
      </c>
      <c r="B851" s="71">
        <v>20</v>
      </c>
      <c r="C851" s="71" t="s">
        <v>23</v>
      </c>
      <c r="D851" s="71" t="s">
        <v>24</v>
      </c>
      <c r="E851" s="71" t="s">
        <v>23</v>
      </c>
      <c r="F851" s="71">
        <v>200</v>
      </c>
      <c r="G851" s="72">
        <v>31202.400000000001</v>
      </c>
      <c r="H851" s="72">
        <v>2444</v>
      </c>
      <c r="I851" s="72">
        <v>0</v>
      </c>
      <c r="J851" s="72">
        <v>0</v>
      </c>
      <c r="K851" s="73">
        <v>28758.400000000001</v>
      </c>
      <c r="L851" s="62">
        <v>0</v>
      </c>
      <c r="M851" s="63">
        <v>0</v>
      </c>
      <c r="N851" s="63">
        <v>0</v>
      </c>
      <c r="O851" s="63">
        <v>0</v>
      </c>
      <c r="P851" s="63">
        <v>0</v>
      </c>
      <c r="Q851" s="77">
        <f t="shared" si="131"/>
        <v>31202.400000000001</v>
      </c>
      <c r="R851" s="72">
        <f t="shared" si="131"/>
        <v>2444</v>
      </c>
      <c r="S851" s="72">
        <f t="shared" si="131"/>
        <v>0</v>
      </c>
      <c r="T851" s="72">
        <f t="shared" si="131"/>
        <v>0</v>
      </c>
      <c r="U851" s="73">
        <f t="shared" si="131"/>
        <v>28758.400000000001</v>
      </c>
      <c r="V851" s="77">
        <f t="shared" si="137"/>
        <v>0</v>
      </c>
      <c r="W851" s="72">
        <f t="shared" si="136"/>
        <v>0</v>
      </c>
      <c r="X851" s="72">
        <f t="shared" si="136"/>
        <v>0</v>
      </c>
      <c r="Y851" s="72">
        <f t="shared" si="136"/>
        <v>0</v>
      </c>
      <c r="Z851" s="73">
        <f t="shared" si="136"/>
        <v>0</v>
      </c>
      <c r="AA851" s="77">
        <v>31202.400000000001</v>
      </c>
      <c r="AB851" s="72">
        <v>2444</v>
      </c>
      <c r="AC851" s="72">
        <v>0</v>
      </c>
      <c r="AD851" s="72">
        <v>0</v>
      </c>
      <c r="AE851" s="102">
        <v>28758.400000000001</v>
      </c>
      <c r="AF851" s="77"/>
      <c r="AG851" s="72"/>
      <c r="AH851" s="72"/>
      <c r="AI851" s="72"/>
      <c r="AJ851" s="73"/>
      <c r="AK851" s="77">
        <f t="shared" si="127"/>
        <v>31202.400000000001</v>
      </c>
      <c r="AL851" s="72">
        <f t="shared" si="127"/>
        <v>2444</v>
      </c>
      <c r="AM851" s="72">
        <f t="shared" si="127"/>
        <v>0</v>
      </c>
      <c r="AN851" s="72">
        <f t="shared" si="127"/>
        <v>0</v>
      </c>
      <c r="AO851" s="73">
        <f t="shared" si="127"/>
        <v>28758.400000000001</v>
      </c>
    </row>
    <row r="852" spans="1:41" s="57" customFormat="1" ht="13.5" customHeight="1">
      <c r="A852" s="58" t="s">
        <v>284</v>
      </c>
      <c r="B852" s="59">
        <v>20</v>
      </c>
      <c r="C852" s="59">
        <v>9</v>
      </c>
      <c r="D852" s="59" t="s">
        <v>24</v>
      </c>
      <c r="E852" s="59" t="s">
        <v>23</v>
      </c>
      <c r="F852" s="59" t="s">
        <v>24</v>
      </c>
      <c r="G852" s="60">
        <v>31202.400000000001</v>
      </c>
      <c r="H852" s="60">
        <v>2444</v>
      </c>
      <c r="I852" s="60">
        <v>0</v>
      </c>
      <c r="J852" s="60">
        <v>0</v>
      </c>
      <c r="K852" s="61">
        <v>28758.400000000001</v>
      </c>
      <c r="L852" s="62">
        <v>0</v>
      </c>
      <c r="M852" s="50">
        <v>0</v>
      </c>
      <c r="N852" s="50">
        <v>0</v>
      </c>
      <c r="O852" s="50">
        <v>0</v>
      </c>
      <c r="P852" s="50">
        <v>0</v>
      </c>
      <c r="Q852" s="65">
        <f t="shared" si="131"/>
        <v>31202.400000000001</v>
      </c>
      <c r="R852" s="60">
        <f t="shared" si="131"/>
        <v>2444</v>
      </c>
      <c r="S852" s="60">
        <f t="shared" si="131"/>
        <v>0</v>
      </c>
      <c r="T852" s="60">
        <f t="shared" si="131"/>
        <v>0</v>
      </c>
      <c r="U852" s="61">
        <f t="shared" si="131"/>
        <v>28758.400000000001</v>
      </c>
      <c r="V852" s="65">
        <f t="shared" si="137"/>
        <v>0</v>
      </c>
      <c r="W852" s="60">
        <f t="shared" si="136"/>
        <v>0</v>
      </c>
      <c r="X852" s="60">
        <f t="shared" si="136"/>
        <v>0</v>
      </c>
      <c r="Y852" s="60">
        <f t="shared" si="136"/>
        <v>0</v>
      </c>
      <c r="Z852" s="61">
        <f t="shared" si="136"/>
        <v>0</v>
      </c>
      <c r="AA852" s="65">
        <v>31202.400000000001</v>
      </c>
      <c r="AB852" s="60">
        <v>2444</v>
      </c>
      <c r="AC852" s="60">
        <v>0</v>
      </c>
      <c r="AD852" s="60">
        <v>0</v>
      </c>
      <c r="AE852" s="97">
        <v>28758.400000000001</v>
      </c>
      <c r="AF852" s="65"/>
      <c r="AG852" s="60"/>
      <c r="AH852" s="60"/>
      <c r="AI852" s="60"/>
      <c r="AJ852" s="61"/>
      <c r="AK852" s="65">
        <f t="shared" si="127"/>
        <v>31202.400000000001</v>
      </c>
      <c r="AL852" s="60">
        <f t="shared" si="127"/>
        <v>2444</v>
      </c>
      <c r="AM852" s="60">
        <f t="shared" si="127"/>
        <v>0</v>
      </c>
      <c r="AN852" s="60">
        <f t="shared" si="127"/>
        <v>0</v>
      </c>
      <c r="AO852" s="61">
        <f t="shared" si="127"/>
        <v>28758.400000000001</v>
      </c>
    </row>
    <row r="853" spans="1:41" s="155" customFormat="1" ht="13.5" customHeight="1">
      <c r="A853" s="70" t="s">
        <v>84</v>
      </c>
      <c r="B853" s="71">
        <v>20</v>
      </c>
      <c r="C853" s="71">
        <v>9</v>
      </c>
      <c r="D853" s="71">
        <v>50</v>
      </c>
      <c r="E853" s="71" t="s">
        <v>23</v>
      </c>
      <c r="F853" s="71" t="s">
        <v>24</v>
      </c>
      <c r="G853" s="72">
        <v>31202.400000000001</v>
      </c>
      <c r="H853" s="72">
        <v>2444</v>
      </c>
      <c r="I853" s="72">
        <v>0</v>
      </c>
      <c r="J853" s="72">
        <v>0</v>
      </c>
      <c r="K853" s="73">
        <v>28758.400000000001</v>
      </c>
      <c r="L853" s="62">
        <v>0</v>
      </c>
      <c r="M853" s="63">
        <v>0</v>
      </c>
      <c r="N853" s="63">
        <v>0</v>
      </c>
      <c r="O853" s="63">
        <v>0</v>
      </c>
      <c r="P853" s="63">
        <v>0</v>
      </c>
      <c r="Q853" s="77">
        <f t="shared" si="131"/>
        <v>31202.400000000001</v>
      </c>
      <c r="R853" s="72">
        <f t="shared" si="131"/>
        <v>2444</v>
      </c>
      <c r="S853" s="72">
        <f t="shared" si="131"/>
        <v>0</v>
      </c>
      <c r="T853" s="72">
        <f t="shared" si="131"/>
        <v>0</v>
      </c>
      <c r="U853" s="73">
        <f t="shared" si="131"/>
        <v>28758.400000000001</v>
      </c>
      <c r="V853" s="77">
        <f t="shared" si="137"/>
        <v>0</v>
      </c>
      <c r="W853" s="72">
        <f t="shared" si="136"/>
        <v>0</v>
      </c>
      <c r="X853" s="72">
        <f t="shared" si="136"/>
        <v>0</v>
      </c>
      <c r="Y853" s="72">
        <f t="shared" si="136"/>
        <v>0</v>
      </c>
      <c r="Z853" s="73">
        <f t="shared" si="136"/>
        <v>0</v>
      </c>
      <c r="AA853" s="77">
        <v>31202.400000000001</v>
      </c>
      <c r="AB853" s="72">
        <v>2444</v>
      </c>
      <c r="AC853" s="72">
        <v>0</v>
      </c>
      <c r="AD853" s="72">
        <v>0</v>
      </c>
      <c r="AE853" s="102">
        <v>28758.400000000001</v>
      </c>
      <c r="AF853" s="77"/>
      <c r="AG853" s="72"/>
      <c r="AH853" s="72"/>
      <c r="AI853" s="72"/>
      <c r="AJ853" s="73"/>
      <c r="AK853" s="77">
        <f t="shared" si="127"/>
        <v>31202.400000000001</v>
      </c>
      <c r="AL853" s="72">
        <f t="shared" si="127"/>
        <v>2444</v>
      </c>
      <c r="AM853" s="72">
        <f t="shared" si="127"/>
        <v>0</v>
      </c>
      <c r="AN853" s="72">
        <f t="shared" si="127"/>
        <v>0</v>
      </c>
      <c r="AO853" s="73">
        <f t="shared" si="127"/>
        <v>28758.400000000001</v>
      </c>
    </row>
    <row r="854" spans="1:41" s="155" customFormat="1" ht="13.5" customHeight="1">
      <c r="A854" s="70" t="s">
        <v>341</v>
      </c>
      <c r="B854" s="71">
        <v>20</v>
      </c>
      <c r="C854" s="71">
        <v>9</v>
      </c>
      <c r="D854" s="71">
        <v>50</v>
      </c>
      <c r="E854" s="71">
        <v>12</v>
      </c>
      <c r="F854" s="71" t="s">
        <v>24</v>
      </c>
      <c r="G854" s="72">
        <v>31202.400000000001</v>
      </c>
      <c r="H854" s="72">
        <v>2444</v>
      </c>
      <c r="I854" s="72">
        <v>0</v>
      </c>
      <c r="J854" s="72">
        <v>0</v>
      </c>
      <c r="K854" s="73">
        <v>28758.400000000001</v>
      </c>
      <c r="L854" s="62">
        <v>0</v>
      </c>
      <c r="M854" s="63"/>
      <c r="N854" s="63"/>
      <c r="O854" s="63"/>
      <c r="P854" s="64"/>
      <c r="Q854" s="77">
        <f t="shared" si="131"/>
        <v>31202.400000000001</v>
      </c>
      <c r="R854" s="72">
        <f t="shared" si="131"/>
        <v>2444</v>
      </c>
      <c r="S854" s="72">
        <f t="shared" si="131"/>
        <v>0</v>
      </c>
      <c r="T854" s="72">
        <f t="shared" si="131"/>
        <v>0</v>
      </c>
      <c r="U854" s="73">
        <f t="shared" si="131"/>
        <v>28758.400000000001</v>
      </c>
      <c r="V854" s="77">
        <f t="shared" si="137"/>
        <v>0</v>
      </c>
      <c r="W854" s="72">
        <f t="shared" si="136"/>
        <v>0</v>
      </c>
      <c r="X854" s="72">
        <f t="shared" si="136"/>
        <v>0</v>
      </c>
      <c r="Y854" s="72">
        <f t="shared" si="136"/>
        <v>0</v>
      </c>
      <c r="Z854" s="73">
        <f t="shared" si="136"/>
        <v>0</v>
      </c>
      <c r="AA854" s="77">
        <v>31202.400000000001</v>
      </c>
      <c r="AB854" s="72">
        <v>2444</v>
      </c>
      <c r="AC854" s="72">
        <v>0</v>
      </c>
      <c r="AD854" s="72">
        <v>0</v>
      </c>
      <c r="AE854" s="102">
        <v>28758.400000000001</v>
      </c>
      <c r="AF854" s="77"/>
      <c r="AG854" s="72"/>
      <c r="AH854" s="72"/>
      <c r="AI854" s="72"/>
      <c r="AJ854" s="73"/>
      <c r="AK854" s="77">
        <f t="shared" si="127"/>
        <v>31202.400000000001</v>
      </c>
      <c r="AL854" s="72">
        <f t="shared" si="127"/>
        <v>2444</v>
      </c>
      <c r="AM854" s="72">
        <f t="shared" si="127"/>
        <v>0</v>
      </c>
      <c r="AN854" s="72">
        <f t="shared" si="127"/>
        <v>0</v>
      </c>
      <c r="AO854" s="73">
        <f t="shared" si="127"/>
        <v>28758.400000000001</v>
      </c>
    </row>
    <row r="855" spans="1:41">
      <c r="A855" s="93" t="s">
        <v>342</v>
      </c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  <c r="AA855" s="95"/>
      <c r="AB855" s="95"/>
      <c r="AC855" s="95"/>
      <c r="AD855" s="95"/>
      <c r="AE855" s="95"/>
      <c r="AF855" s="95"/>
      <c r="AG855" s="95"/>
      <c r="AH855" s="95"/>
      <c r="AI855" s="95"/>
      <c r="AJ855" s="95"/>
      <c r="AK855" s="95"/>
      <c r="AL855" s="95"/>
      <c r="AM855" s="95"/>
      <c r="AN855" s="95"/>
      <c r="AO855" s="96"/>
    </row>
    <row r="856" spans="1:41" s="57" customFormat="1" ht="13.5" customHeight="1">
      <c r="A856" s="58" t="s">
        <v>22</v>
      </c>
      <c r="B856" s="59" t="s">
        <v>23</v>
      </c>
      <c r="C856" s="59" t="s">
        <v>23</v>
      </c>
      <c r="D856" s="59" t="s">
        <v>24</v>
      </c>
      <c r="E856" s="59" t="s">
        <v>23</v>
      </c>
      <c r="F856" s="59" t="s">
        <v>24</v>
      </c>
      <c r="G856" s="60">
        <v>7988.6</v>
      </c>
      <c r="H856" s="60">
        <v>7988.6</v>
      </c>
      <c r="I856" s="60">
        <v>0</v>
      </c>
      <c r="J856" s="60">
        <v>0</v>
      </c>
      <c r="K856" s="61">
        <v>0</v>
      </c>
      <c r="L856" s="49"/>
      <c r="M856" s="50"/>
      <c r="N856" s="50"/>
      <c r="O856" s="50"/>
      <c r="P856" s="51"/>
      <c r="Q856" s="65">
        <f t="shared" si="131"/>
        <v>7988.6</v>
      </c>
      <c r="R856" s="60">
        <f t="shared" si="131"/>
        <v>7988.6</v>
      </c>
      <c r="S856" s="60">
        <f t="shared" si="131"/>
        <v>0</v>
      </c>
      <c r="T856" s="60">
        <f t="shared" si="131"/>
        <v>0</v>
      </c>
      <c r="U856" s="61">
        <f t="shared" si="131"/>
        <v>0</v>
      </c>
      <c r="V856" s="65">
        <f>AA856-Q856</f>
        <v>0</v>
      </c>
      <c r="W856" s="60">
        <f t="shared" ref="W856:Z863" si="138">AB856-R856</f>
        <v>0</v>
      </c>
      <c r="X856" s="60">
        <f t="shared" si="138"/>
        <v>0</v>
      </c>
      <c r="Y856" s="60">
        <f t="shared" si="138"/>
        <v>0</v>
      </c>
      <c r="Z856" s="61">
        <f t="shared" si="138"/>
        <v>0</v>
      </c>
      <c r="AA856" s="65">
        <v>7988.6</v>
      </c>
      <c r="AB856" s="60">
        <v>7988.6</v>
      </c>
      <c r="AC856" s="60">
        <v>0</v>
      </c>
      <c r="AD856" s="60">
        <v>0</v>
      </c>
      <c r="AE856" s="97">
        <v>0</v>
      </c>
      <c r="AF856" s="65"/>
      <c r="AG856" s="60"/>
      <c r="AH856" s="60"/>
      <c r="AI856" s="60"/>
      <c r="AJ856" s="61"/>
      <c r="AK856" s="65">
        <f t="shared" si="127"/>
        <v>7988.6</v>
      </c>
      <c r="AL856" s="60">
        <f t="shared" si="127"/>
        <v>7988.6</v>
      </c>
      <c r="AM856" s="60">
        <f t="shared" si="127"/>
        <v>0</v>
      </c>
      <c r="AN856" s="60">
        <f t="shared" si="127"/>
        <v>0</v>
      </c>
      <c r="AO856" s="61">
        <f t="shared" si="127"/>
        <v>0</v>
      </c>
    </row>
    <row r="857" spans="1:41" s="57" customFormat="1" ht="13.5" customHeight="1">
      <c r="A857" s="58" t="s">
        <v>25</v>
      </c>
      <c r="B857" s="59">
        <v>1</v>
      </c>
      <c r="C857" s="59" t="s">
        <v>23</v>
      </c>
      <c r="D857" s="59" t="s">
        <v>24</v>
      </c>
      <c r="E857" s="59" t="s">
        <v>23</v>
      </c>
      <c r="F857" s="59" t="s">
        <v>24</v>
      </c>
      <c r="G857" s="60">
        <v>7988.6</v>
      </c>
      <c r="H857" s="60">
        <v>7988.6</v>
      </c>
      <c r="I857" s="60">
        <v>0</v>
      </c>
      <c r="J857" s="60">
        <v>0</v>
      </c>
      <c r="K857" s="61">
        <v>0</v>
      </c>
      <c r="L857" s="49"/>
      <c r="M857" s="50"/>
      <c r="N857" s="50"/>
      <c r="O857" s="50"/>
      <c r="P857" s="51"/>
      <c r="Q857" s="65">
        <f t="shared" si="131"/>
        <v>7988.6</v>
      </c>
      <c r="R857" s="60">
        <f t="shared" si="131"/>
        <v>7988.6</v>
      </c>
      <c r="S857" s="60">
        <f t="shared" si="131"/>
        <v>0</v>
      </c>
      <c r="T857" s="60">
        <f t="shared" si="131"/>
        <v>0</v>
      </c>
      <c r="U857" s="61">
        <f t="shared" si="131"/>
        <v>0</v>
      </c>
      <c r="V857" s="65">
        <f t="shared" ref="V857:V863" si="139">AA857-Q857</f>
        <v>0</v>
      </c>
      <c r="W857" s="60">
        <f t="shared" si="138"/>
        <v>0</v>
      </c>
      <c r="X857" s="60">
        <f t="shared" si="138"/>
        <v>0</v>
      </c>
      <c r="Y857" s="60">
        <f t="shared" si="138"/>
        <v>0</v>
      </c>
      <c r="Z857" s="61">
        <f t="shared" si="138"/>
        <v>0</v>
      </c>
      <c r="AA857" s="65">
        <v>7988.6</v>
      </c>
      <c r="AB857" s="60">
        <v>7988.6</v>
      </c>
      <c r="AC857" s="60">
        <v>0</v>
      </c>
      <c r="AD857" s="60">
        <v>0</v>
      </c>
      <c r="AE857" s="97">
        <v>0</v>
      </c>
      <c r="AF857" s="65"/>
      <c r="AG857" s="60"/>
      <c r="AH857" s="60"/>
      <c r="AI857" s="60"/>
      <c r="AJ857" s="61"/>
      <c r="AK857" s="65">
        <f t="shared" si="127"/>
        <v>7988.6</v>
      </c>
      <c r="AL857" s="60">
        <f t="shared" si="127"/>
        <v>7988.6</v>
      </c>
      <c r="AM857" s="60">
        <f t="shared" si="127"/>
        <v>0</v>
      </c>
      <c r="AN857" s="60">
        <f t="shared" si="127"/>
        <v>0</v>
      </c>
      <c r="AO857" s="61">
        <f t="shared" si="127"/>
        <v>0</v>
      </c>
    </row>
    <row r="858" spans="1:41" ht="13.5" customHeight="1">
      <c r="A858" s="70" t="s">
        <v>26</v>
      </c>
      <c r="B858" s="71">
        <v>1</v>
      </c>
      <c r="C858" s="71" t="s">
        <v>23</v>
      </c>
      <c r="D858" s="71" t="s">
        <v>24</v>
      </c>
      <c r="E858" s="71" t="s">
        <v>23</v>
      </c>
      <c r="F858" s="71">
        <v>100</v>
      </c>
      <c r="G858" s="72">
        <v>6683.6</v>
      </c>
      <c r="H858" s="72">
        <v>6683.6</v>
      </c>
      <c r="I858" s="72">
        <v>0</v>
      </c>
      <c r="J858" s="72">
        <v>0</v>
      </c>
      <c r="K858" s="73">
        <v>0</v>
      </c>
      <c r="L858" s="62"/>
      <c r="M858" s="63"/>
      <c r="N858" s="63"/>
      <c r="O858" s="63"/>
      <c r="P858" s="64"/>
      <c r="Q858" s="77">
        <f t="shared" si="131"/>
        <v>6683.6</v>
      </c>
      <c r="R858" s="72">
        <f t="shared" si="131"/>
        <v>6683.6</v>
      </c>
      <c r="S858" s="72">
        <f t="shared" si="131"/>
        <v>0</v>
      </c>
      <c r="T858" s="72">
        <f t="shared" si="131"/>
        <v>0</v>
      </c>
      <c r="U858" s="73">
        <f t="shared" si="131"/>
        <v>0</v>
      </c>
      <c r="V858" s="77">
        <f t="shared" si="139"/>
        <v>0</v>
      </c>
      <c r="W858" s="72">
        <f t="shared" si="138"/>
        <v>0</v>
      </c>
      <c r="X858" s="72">
        <f t="shared" si="138"/>
        <v>0</v>
      </c>
      <c r="Y858" s="72">
        <f t="shared" si="138"/>
        <v>0</v>
      </c>
      <c r="Z858" s="73">
        <f t="shared" si="138"/>
        <v>0</v>
      </c>
      <c r="AA858" s="77">
        <v>6683.6</v>
      </c>
      <c r="AB858" s="72">
        <v>6683.6</v>
      </c>
      <c r="AC858" s="72">
        <v>0</v>
      </c>
      <c r="AD858" s="72">
        <v>0</v>
      </c>
      <c r="AE858" s="102">
        <v>0</v>
      </c>
      <c r="AF858" s="77"/>
      <c r="AG858" s="72"/>
      <c r="AH858" s="72"/>
      <c r="AI858" s="72"/>
      <c r="AJ858" s="73"/>
      <c r="AK858" s="77">
        <f t="shared" ref="AK858:AO920" si="140">AA858+AF858</f>
        <v>6683.6</v>
      </c>
      <c r="AL858" s="72">
        <f t="shared" si="140"/>
        <v>6683.6</v>
      </c>
      <c r="AM858" s="72">
        <f t="shared" si="140"/>
        <v>0</v>
      </c>
      <c r="AN858" s="72">
        <f t="shared" si="140"/>
        <v>0</v>
      </c>
      <c r="AO858" s="73">
        <f t="shared" si="140"/>
        <v>0</v>
      </c>
    </row>
    <row r="859" spans="1:41" ht="13.5" customHeight="1">
      <c r="A859" s="83" t="s">
        <v>27</v>
      </c>
      <c r="B859" s="84">
        <v>1</v>
      </c>
      <c r="C859" s="84" t="s">
        <v>23</v>
      </c>
      <c r="D859" s="84" t="s">
        <v>24</v>
      </c>
      <c r="E859" s="84" t="s">
        <v>23</v>
      </c>
      <c r="F859" s="85" t="s">
        <v>28</v>
      </c>
      <c r="G859" s="86">
        <v>4342.2</v>
      </c>
      <c r="H859" s="86">
        <v>4342.2</v>
      </c>
      <c r="I859" s="86">
        <v>0</v>
      </c>
      <c r="J859" s="86">
        <v>0</v>
      </c>
      <c r="K859" s="87">
        <v>0</v>
      </c>
      <c r="L859" s="62"/>
      <c r="M859" s="63"/>
      <c r="N859" s="63"/>
      <c r="O859" s="63"/>
      <c r="P859" s="64"/>
      <c r="Q859" s="88">
        <f t="shared" si="131"/>
        <v>4342.2</v>
      </c>
      <c r="R859" s="86">
        <f t="shared" si="131"/>
        <v>4342.2</v>
      </c>
      <c r="S859" s="86">
        <f t="shared" si="131"/>
        <v>0</v>
      </c>
      <c r="T859" s="86">
        <f t="shared" si="131"/>
        <v>0</v>
      </c>
      <c r="U859" s="87">
        <f t="shared" si="131"/>
        <v>0</v>
      </c>
      <c r="V859" s="88">
        <f t="shared" si="139"/>
        <v>-6</v>
      </c>
      <c r="W859" s="86">
        <f t="shared" si="138"/>
        <v>-6</v>
      </c>
      <c r="X859" s="86">
        <f t="shared" si="138"/>
        <v>0</v>
      </c>
      <c r="Y859" s="86">
        <f t="shared" si="138"/>
        <v>0</v>
      </c>
      <c r="Z859" s="87">
        <f t="shared" si="138"/>
        <v>0</v>
      </c>
      <c r="AA859" s="88">
        <v>4336.2</v>
      </c>
      <c r="AB859" s="86">
        <v>4336.2</v>
      </c>
      <c r="AC859" s="86">
        <v>0</v>
      </c>
      <c r="AD859" s="86">
        <v>0</v>
      </c>
      <c r="AE859" s="103">
        <v>0</v>
      </c>
      <c r="AF859" s="88"/>
      <c r="AG859" s="86"/>
      <c r="AH859" s="86"/>
      <c r="AI859" s="86"/>
      <c r="AJ859" s="87"/>
      <c r="AK859" s="88">
        <f t="shared" si="140"/>
        <v>4336.2</v>
      </c>
      <c r="AL859" s="86">
        <f t="shared" si="140"/>
        <v>4336.2</v>
      </c>
      <c r="AM859" s="86">
        <f t="shared" si="140"/>
        <v>0</v>
      </c>
      <c r="AN859" s="86">
        <f t="shared" si="140"/>
        <v>0</v>
      </c>
      <c r="AO859" s="87">
        <f t="shared" si="140"/>
        <v>0</v>
      </c>
    </row>
    <row r="860" spans="1:41" ht="13.5" customHeight="1">
      <c r="A860" s="70" t="s">
        <v>29</v>
      </c>
      <c r="B860" s="71">
        <v>1</v>
      </c>
      <c r="C860" s="71" t="s">
        <v>23</v>
      </c>
      <c r="D860" s="71" t="s">
        <v>24</v>
      </c>
      <c r="E860" s="71" t="s">
        <v>23</v>
      </c>
      <c r="F860" s="71">
        <v>200</v>
      </c>
      <c r="G860" s="72">
        <v>1305</v>
      </c>
      <c r="H860" s="72">
        <v>1305</v>
      </c>
      <c r="I860" s="72">
        <v>0</v>
      </c>
      <c r="J860" s="72">
        <v>0</v>
      </c>
      <c r="K860" s="73">
        <v>0</v>
      </c>
      <c r="L860" s="62"/>
      <c r="M860" s="63"/>
      <c r="N860" s="63"/>
      <c r="O860" s="63"/>
      <c r="P860" s="64"/>
      <c r="Q860" s="77">
        <f t="shared" si="131"/>
        <v>1305</v>
      </c>
      <c r="R860" s="72">
        <f t="shared" si="131"/>
        <v>1305</v>
      </c>
      <c r="S860" s="72">
        <f t="shared" si="131"/>
        <v>0</v>
      </c>
      <c r="T860" s="72">
        <f t="shared" si="131"/>
        <v>0</v>
      </c>
      <c r="U860" s="73">
        <f t="shared" si="131"/>
        <v>0</v>
      </c>
      <c r="V860" s="77">
        <f t="shared" si="139"/>
        <v>0</v>
      </c>
      <c r="W860" s="72">
        <f t="shared" si="138"/>
        <v>0</v>
      </c>
      <c r="X860" s="72">
        <f t="shared" si="138"/>
        <v>0</v>
      </c>
      <c r="Y860" s="72">
        <f t="shared" si="138"/>
        <v>0</v>
      </c>
      <c r="Z860" s="73">
        <f t="shared" si="138"/>
        <v>0</v>
      </c>
      <c r="AA860" s="77">
        <v>1305</v>
      </c>
      <c r="AB860" s="72">
        <v>1305</v>
      </c>
      <c r="AC860" s="72">
        <v>0</v>
      </c>
      <c r="AD860" s="72">
        <v>0</v>
      </c>
      <c r="AE860" s="102">
        <v>0</v>
      </c>
      <c r="AF860" s="77"/>
      <c r="AG860" s="72"/>
      <c r="AH860" s="72"/>
      <c r="AI860" s="72"/>
      <c r="AJ860" s="73"/>
      <c r="AK860" s="77">
        <f t="shared" si="140"/>
        <v>1305</v>
      </c>
      <c r="AL860" s="72">
        <f t="shared" si="140"/>
        <v>1305</v>
      </c>
      <c r="AM860" s="72">
        <f t="shared" si="140"/>
        <v>0</v>
      </c>
      <c r="AN860" s="72">
        <f t="shared" si="140"/>
        <v>0</v>
      </c>
      <c r="AO860" s="73">
        <f t="shared" si="140"/>
        <v>0</v>
      </c>
    </row>
    <row r="861" spans="1:41" s="57" customFormat="1" ht="25.5">
      <c r="A861" s="58" t="s">
        <v>47</v>
      </c>
      <c r="B861" s="59">
        <v>1</v>
      </c>
      <c r="C861" s="59">
        <v>8</v>
      </c>
      <c r="D861" s="59" t="s">
        <v>24</v>
      </c>
      <c r="E861" s="59" t="s">
        <v>23</v>
      </c>
      <c r="F861" s="59" t="s">
        <v>24</v>
      </c>
      <c r="G861" s="60">
        <v>7988.6</v>
      </c>
      <c r="H861" s="60">
        <v>7988.6</v>
      </c>
      <c r="I861" s="60">
        <v>0</v>
      </c>
      <c r="J861" s="60">
        <v>0</v>
      </c>
      <c r="K861" s="61">
        <v>0</v>
      </c>
      <c r="L861" s="49"/>
      <c r="M861" s="50"/>
      <c r="N861" s="50"/>
      <c r="O861" s="50"/>
      <c r="P861" s="51"/>
      <c r="Q861" s="65">
        <f t="shared" si="131"/>
        <v>7988.6</v>
      </c>
      <c r="R861" s="60">
        <f t="shared" si="131"/>
        <v>7988.6</v>
      </c>
      <c r="S861" s="60">
        <f t="shared" si="131"/>
        <v>0</v>
      </c>
      <c r="T861" s="60">
        <f t="shared" si="131"/>
        <v>0</v>
      </c>
      <c r="U861" s="61">
        <f t="shared" si="131"/>
        <v>0</v>
      </c>
      <c r="V861" s="65">
        <f t="shared" si="139"/>
        <v>0</v>
      </c>
      <c r="W861" s="60">
        <f t="shared" si="138"/>
        <v>0</v>
      </c>
      <c r="X861" s="60">
        <f t="shared" si="138"/>
        <v>0</v>
      </c>
      <c r="Y861" s="60">
        <f t="shared" si="138"/>
        <v>0</v>
      </c>
      <c r="Z861" s="61">
        <f t="shared" si="138"/>
        <v>0</v>
      </c>
      <c r="AA861" s="65">
        <v>7988.6</v>
      </c>
      <c r="AB861" s="60">
        <v>7988.6</v>
      </c>
      <c r="AC861" s="60">
        <v>0</v>
      </c>
      <c r="AD861" s="60">
        <v>0</v>
      </c>
      <c r="AE861" s="97">
        <v>0</v>
      </c>
      <c r="AF861" s="65"/>
      <c r="AG861" s="60"/>
      <c r="AH861" s="60"/>
      <c r="AI861" s="60"/>
      <c r="AJ861" s="61"/>
      <c r="AK861" s="65">
        <f t="shared" si="140"/>
        <v>7988.6</v>
      </c>
      <c r="AL861" s="60">
        <f t="shared" si="140"/>
        <v>7988.6</v>
      </c>
      <c r="AM861" s="60">
        <f t="shared" si="140"/>
        <v>0</v>
      </c>
      <c r="AN861" s="60">
        <f t="shared" si="140"/>
        <v>0</v>
      </c>
      <c r="AO861" s="61">
        <f t="shared" si="140"/>
        <v>0</v>
      </c>
    </row>
    <row r="862" spans="1:41" ht="13.5" customHeight="1">
      <c r="A862" s="70" t="s">
        <v>68</v>
      </c>
      <c r="B862" s="71">
        <v>1</v>
      </c>
      <c r="C862" s="71">
        <v>8</v>
      </c>
      <c r="D862" s="71">
        <v>4</v>
      </c>
      <c r="E862" s="71" t="s">
        <v>23</v>
      </c>
      <c r="F862" s="71" t="s">
        <v>24</v>
      </c>
      <c r="G862" s="72">
        <v>7988.6</v>
      </c>
      <c r="H862" s="72">
        <v>7988.6</v>
      </c>
      <c r="I862" s="72">
        <v>0</v>
      </c>
      <c r="J862" s="72">
        <v>0</v>
      </c>
      <c r="K862" s="73">
        <v>0</v>
      </c>
      <c r="L862" s="62"/>
      <c r="M862" s="63"/>
      <c r="N862" s="63"/>
      <c r="O862" s="63"/>
      <c r="P862" s="64"/>
      <c r="Q862" s="77">
        <f t="shared" si="131"/>
        <v>7988.6</v>
      </c>
      <c r="R862" s="72">
        <f t="shared" si="131"/>
        <v>7988.6</v>
      </c>
      <c r="S862" s="72">
        <f t="shared" si="131"/>
        <v>0</v>
      </c>
      <c r="T862" s="72">
        <f t="shared" si="131"/>
        <v>0</v>
      </c>
      <c r="U862" s="73">
        <f t="shared" si="131"/>
        <v>0</v>
      </c>
      <c r="V862" s="77">
        <f t="shared" si="139"/>
        <v>0</v>
      </c>
      <c r="W862" s="72">
        <f t="shared" si="138"/>
        <v>0</v>
      </c>
      <c r="X862" s="72">
        <f t="shared" si="138"/>
        <v>0</v>
      </c>
      <c r="Y862" s="72">
        <f t="shared" si="138"/>
        <v>0</v>
      </c>
      <c r="Z862" s="73">
        <f t="shared" si="138"/>
        <v>0</v>
      </c>
      <c r="AA862" s="77">
        <v>7988.6</v>
      </c>
      <c r="AB862" s="72">
        <v>7988.6</v>
      </c>
      <c r="AC862" s="72">
        <v>0</v>
      </c>
      <c r="AD862" s="72">
        <v>0</v>
      </c>
      <c r="AE862" s="102">
        <v>0</v>
      </c>
      <c r="AF862" s="77"/>
      <c r="AG862" s="72"/>
      <c r="AH862" s="72"/>
      <c r="AI862" s="72"/>
      <c r="AJ862" s="73"/>
      <c r="AK862" s="77">
        <f t="shared" si="140"/>
        <v>7988.6</v>
      </c>
      <c r="AL862" s="72">
        <f t="shared" si="140"/>
        <v>7988.6</v>
      </c>
      <c r="AM862" s="72">
        <f t="shared" si="140"/>
        <v>0</v>
      </c>
      <c r="AN862" s="72">
        <f t="shared" si="140"/>
        <v>0</v>
      </c>
      <c r="AO862" s="73">
        <f t="shared" si="140"/>
        <v>0</v>
      </c>
    </row>
    <row r="863" spans="1:41" ht="13.5" customHeight="1">
      <c r="A863" s="70" t="s">
        <v>343</v>
      </c>
      <c r="B863" s="71">
        <v>1</v>
      </c>
      <c r="C863" s="71">
        <v>8</v>
      </c>
      <c r="D863" s="71">
        <v>4</v>
      </c>
      <c r="E863" s="71">
        <v>2</v>
      </c>
      <c r="F863" s="71" t="s">
        <v>24</v>
      </c>
      <c r="G863" s="72">
        <v>7988.6</v>
      </c>
      <c r="H863" s="72">
        <v>7988.6</v>
      </c>
      <c r="I863" s="72">
        <v>0</v>
      </c>
      <c r="J863" s="72">
        <v>0</v>
      </c>
      <c r="K863" s="73">
        <v>0</v>
      </c>
      <c r="L863" s="62"/>
      <c r="M863" s="63"/>
      <c r="N863" s="63"/>
      <c r="O863" s="63"/>
      <c r="P863" s="64"/>
      <c r="Q863" s="77">
        <f t="shared" si="131"/>
        <v>7988.6</v>
      </c>
      <c r="R863" s="72">
        <f t="shared" si="131"/>
        <v>7988.6</v>
      </c>
      <c r="S863" s="72">
        <f t="shared" si="131"/>
        <v>0</v>
      </c>
      <c r="T863" s="72">
        <f t="shared" si="131"/>
        <v>0</v>
      </c>
      <c r="U863" s="73">
        <f t="shared" si="131"/>
        <v>0</v>
      </c>
      <c r="V863" s="77">
        <f t="shared" si="139"/>
        <v>0</v>
      </c>
      <c r="W863" s="72">
        <f t="shared" si="138"/>
        <v>0</v>
      </c>
      <c r="X863" s="72">
        <f t="shared" si="138"/>
        <v>0</v>
      </c>
      <c r="Y863" s="72">
        <f t="shared" si="138"/>
        <v>0</v>
      </c>
      <c r="Z863" s="73">
        <f t="shared" si="138"/>
        <v>0</v>
      </c>
      <c r="AA863" s="77">
        <v>7988.6</v>
      </c>
      <c r="AB863" s="72">
        <v>7988.6</v>
      </c>
      <c r="AC863" s="72">
        <v>0</v>
      </c>
      <c r="AD863" s="72">
        <v>0</v>
      </c>
      <c r="AE863" s="102">
        <v>0</v>
      </c>
      <c r="AF863" s="77"/>
      <c r="AG863" s="72"/>
      <c r="AH863" s="72"/>
      <c r="AI863" s="72"/>
      <c r="AJ863" s="73"/>
      <c r="AK863" s="77">
        <f t="shared" si="140"/>
        <v>7988.6</v>
      </c>
      <c r="AL863" s="72">
        <f t="shared" si="140"/>
        <v>7988.6</v>
      </c>
      <c r="AM863" s="72">
        <f t="shared" si="140"/>
        <v>0</v>
      </c>
      <c r="AN863" s="72">
        <f t="shared" si="140"/>
        <v>0</v>
      </c>
      <c r="AO863" s="73">
        <f t="shared" si="140"/>
        <v>0</v>
      </c>
    </row>
    <row r="864" spans="1:41">
      <c r="A864" s="93" t="s">
        <v>344</v>
      </c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  <c r="AA864" s="95"/>
      <c r="AB864" s="95"/>
      <c r="AC864" s="95"/>
      <c r="AD864" s="95"/>
      <c r="AE864" s="95"/>
      <c r="AF864" s="95"/>
      <c r="AG864" s="95"/>
      <c r="AH864" s="95"/>
      <c r="AI864" s="95"/>
      <c r="AJ864" s="95"/>
      <c r="AK864" s="95"/>
      <c r="AL864" s="95"/>
      <c r="AM864" s="95"/>
      <c r="AN864" s="95"/>
      <c r="AO864" s="96"/>
    </row>
    <row r="865" spans="1:41" s="57" customFormat="1" ht="13.5" customHeight="1">
      <c r="A865" s="58" t="s">
        <v>22</v>
      </c>
      <c r="B865" s="59" t="s">
        <v>23</v>
      </c>
      <c r="C865" s="59" t="s">
        <v>23</v>
      </c>
      <c r="D865" s="59" t="s">
        <v>24</v>
      </c>
      <c r="E865" s="59" t="s">
        <v>23</v>
      </c>
      <c r="F865" s="59" t="s">
        <v>24</v>
      </c>
      <c r="G865" s="60">
        <v>2068209.4</v>
      </c>
      <c r="H865" s="60">
        <v>1342951.2</v>
      </c>
      <c r="I865" s="60">
        <v>4496.3</v>
      </c>
      <c r="J865" s="60">
        <v>0</v>
      </c>
      <c r="K865" s="61">
        <v>720761.9</v>
      </c>
      <c r="L865" s="49"/>
      <c r="M865" s="50"/>
      <c r="N865" s="50"/>
      <c r="O865" s="50"/>
      <c r="P865" s="51"/>
      <c r="Q865" s="65">
        <f t="shared" si="131"/>
        <v>2068209.4</v>
      </c>
      <c r="R865" s="60">
        <f t="shared" si="131"/>
        <v>1342951.2</v>
      </c>
      <c r="S865" s="60">
        <f t="shared" si="131"/>
        <v>4496.3</v>
      </c>
      <c r="T865" s="60">
        <f t="shared" si="131"/>
        <v>0</v>
      </c>
      <c r="U865" s="61">
        <f t="shared" si="131"/>
        <v>720761.9</v>
      </c>
      <c r="V865" s="65">
        <f>AA865-Q865</f>
        <v>731.60000000009313</v>
      </c>
      <c r="W865" s="60">
        <f t="shared" ref="W865:Z880" si="141">AB865-R865</f>
        <v>0</v>
      </c>
      <c r="X865" s="60">
        <f t="shared" si="141"/>
        <v>731.59999999999945</v>
      </c>
      <c r="Y865" s="60">
        <f t="shared" si="141"/>
        <v>0</v>
      </c>
      <c r="Z865" s="61">
        <f t="shared" si="141"/>
        <v>0</v>
      </c>
      <c r="AA865" s="65">
        <v>2068941</v>
      </c>
      <c r="AB865" s="60">
        <v>1342951.2</v>
      </c>
      <c r="AC865" s="60">
        <v>5227.8999999999996</v>
      </c>
      <c r="AD865" s="60">
        <v>0</v>
      </c>
      <c r="AE865" s="97">
        <v>720761.9</v>
      </c>
      <c r="AF865" s="65">
        <f t="shared" ref="AF865:AF875" si="142">AG865+AH865+AI865+AJ865</f>
        <v>32913.1</v>
      </c>
      <c r="AG865" s="60">
        <f>AG866</f>
        <v>32913.1</v>
      </c>
      <c r="AH865" s="60"/>
      <c r="AI865" s="60"/>
      <c r="AJ865" s="61"/>
      <c r="AK865" s="65">
        <f t="shared" si="140"/>
        <v>2101854.1</v>
      </c>
      <c r="AL865" s="60">
        <f t="shared" si="140"/>
        <v>1375864.3</v>
      </c>
      <c r="AM865" s="60">
        <f t="shared" si="140"/>
        <v>5227.8999999999996</v>
      </c>
      <c r="AN865" s="60">
        <f t="shared" si="140"/>
        <v>0</v>
      </c>
      <c r="AO865" s="61">
        <f t="shared" si="140"/>
        <v>720761.9</v>
      </c>
    </row>
    <row r="866" spans="1:41" s="57" customFormat="1" ht="25.5">
      <c r="A866" s="58" t="s">
        <v>257</v>
      </c>
      <c r="B866" s="59">
        <v>14</v>
      </c>
      <c r="C866" s="59" t="s">
        <v>23</v>
      </c>
      <c r="D866" s="59" t="s">
        <v>24</v>
      </c>
      <c r="E866" s="59" t="s">
        <v>23</v>
      </c>
      <c r="F866" s="59" t="s">
        <v>24</v>
      </c>
      <c r="G866" s="60">
        <v>2068209.4</v>
      </c>
      <c r="H866" s="60">
        <v>1342951.2</v>
      </c>
      <c r="I866" s="60">
        <v>4496.3</v>
      </c>
      <c r="J866" s="60">
        <v>0</v>
      </c>
      <c r="K866" s="61">
        <v>720761.9</v>
      </c>
      <c r="L866" s="49"/>
      <c r="M866" s="50"/>
      <c r="N866" s="50"/>
      <c r="O866" s="50"/>
      <c r="P866" s="51"/>
      <c r="Q866" s="65">
        <f t="shared" ref="Q866:U919" si="143">G866+L866</f>
        <v>2068209.4</v>
      </c>
      <c r="R866" s="60">
        <f t="shared" si="143"/>
        <v>1342951.2</v>
      </c>
      <c r="S866" s="60">
        <f t="shared" si="143"/>
        <v>4496.3</v>
      </c>
      <c r="T866" s="60">
        <f t="shared" si="143"/>
        <v>0</v>
      </c>
      <c r="U866" s="61">
        <f t="shared" si="143"/>
        <v>720761.9</v>
      </c>
      <c r="V866" s="65">
        <f t="shared" ref="V866:Z882" si="144">AA866-Q866</f>
        <v>731.60000000009313</v>
      </c>
      <c r="W866" s="60">
        <f t="shared" si="141"/>
        <v>0</v>
      </c>
      <c r="X866" s="60">
        <f t="shared" si="141"/>
        <v>731.59999999999945</v>
      </c>
      <c r="Y866" s="60">
        <f t="shared" si="141"/>
        <v>0</v>
      </c>
      <c r="Z866" s="61">
        <f t="shared" si="141"/>
        <v>0</v>
      </c>
      <c r="AA866" s="65">
        <v>2068941</v>
      </c>
      <c r="AB866" s="60">
        <v>1342951.2</v>
      </c>
      <c r="AC866" s="60">
        <v>5227.8999999999996</v>
      </c>
      <c r="AD866" s="60">
        <v>0</v>
      </c>
      <c r="AE866" s="97">
        <v>720761.9</v>
      </c>
      <c r="AF866" s="65">
        <v>32913.1</v>
      </c>
      <c r="AG866" s="60">
        <v>32913.1</v>
      </c>
      <c r="AH866" s="60"/>
      <c r="AI866" s="60"/>
      <c r="AJ866" s="61"/>
      <c r="AK866" s="65">
        <f t="shared" si="140"/>
        <v>2101854.1</v>
      </c>
      <c r="AL866" s="60">
        <f t="shared" si="140"/>
        <v>1375864.3</v>
      </c>
      <c r="AM866" s="60">
        <f t="shared" si="140"/>
        <v>5227.8999999999996</v>
      </c>
      <c r="AN866" s="60">
        <f t="shared" si="140"/>
        <v>0</v>
      </c>
      <c r="AO866" s="61">
        <f t="shared" si="140"/>
        <v>720761.9</v>
      </c>
    </row>
    <row r="867" spans="1:41" ht="13.5" customHeight="1">
      <c r="A867" s="70" t="s">
        <v>26</v>
      </c>
      <c r="B867" s="71">
        <v>14</v>
      </c>
      <c r="C867" s="71" t="s">
        <v>23</v>
      </c>
      <c r="D867" s="71" t="s">
        <v>24</v>
      </c>
      <c r="E867" s="71" t="s">
        <v>23</v>
      </c>
      <c r="F867" s="71">
        <v>100</v>
      </c>
      <c r="G867" s="72">
        <v>18949</v>
      </c>
      <c r="H867" s="72">
        <v>16158.2</v>
      </c>
      <c r="I867" s="72">
        <v>2790.8</v>
      </c>
      <c r="J867" s="72">
        <v>0</v>
      </c>
      <c r="K867" s="73">
        <v>0</v>
      </c>
      <c r="L867" s="62"/>
      <c r="M867" s="63"/>
      <c r="N867" s="63"/>
      <c r="O867" s="63"/>
      <c r="P867" s="64"/>
      <c r="Q867" s="77">
        <f t="shared" si="143"/>
        <v>18949</v>
      </c>
      <c r="R867" s="72">
        <f t="shared" si="143"/>
        <v>16158.2</v>
      </c>
      <c r="S867" s="72">
        <f t="shared" si="143"/>
        <v>2790.8</v>
      </c>
      <c r="T867" s="72">
        <f t="shared" si="143"/>
        <v>0</v>
      </c>
      <c r="U867" s="73">
        <f t="shared" si="143"/>
        <v>0</v>
      </c>
      <c r="V867" s="77">
        <f t="shared" si="144"/>
        <v>1365.2999999999993</v>
      </c>
      <c r="W867" s="72">
        <f t="shared" si="141"/>
        <v>183.69999999999891</v>
      </c>
      <c r="X867" s="72">
        <f t="shared" si="141"/>
        <v>1181.5999999999999</v>
      </c>
      <c r="Y867" s="72">
        <f t="shared" si="141"/>
        <v>0</v>
      </c>
      <c r="Z867" s="73">
        <f t="shared" si="141"/>
        <v>0</v>
      </c>
      <c r="AA867" s="77">
        <v>20314.3</v>
      </c>
      <c r="AB867" s="72">
        <v>16341.9</v>
      </c>
      <c r="AC867" s="72">
        <v>3972.4</v>
      </c>
      <c r="AD867" s="72">
        <v>0</v>
      </c>
      <c r="AE867" s="102">
        <v>0</v>
      </c>
      <c r="AF867" s="77">
        <v>-4486.8999999999996</v>
      </c>
      <c r="AG867" s="72">
        <v>-4486.8999999999996</v>
      </c>
      <c r="AH867" s="72"/>
      <c r="AI867" s="72"/>
      <c r="AJ867" s="73"/>
      <c r="AK867" s="77">
        <f t="shared" si="140"/>
        <v>15827.4</v>
      </c>
      <c r="AL867" s="72">
        <f t="shared" si="140"/>
        <v>11855</v>
      </c>
      <c r="AM867" s="72">
        <f t="shared" si="140"/>
        <v>3972.4</v>
      </c>
      <c r="AN867" s="72">
        <f t="shared" si="140"/>
        <v>0</v>
      </c>
      <c r="AO867" s="73">
        <f t="shared" si="140"/>
        <v>0</v>
      </c>
    </row>
    <row r="868" spans="1:41" ht="13.5" customHeight="1">
      <c r="A868" s="83" t="s">
        <v>27</v>
      </c>
      <c r="B868" s="84">
        <v>14</v>
      </c>
      <c r="C868" s="84" t="s">
        <v>23</v>
      </c>
      <c r="D868" s="84" t="s">
        <v>24</v>
      </c>
      <c r="E868" s="84" t="s">
        <v>23</v>
      </c>
      <c r="F868" s="85" t="s">
        <v>28</v>
      </c>
      <c r="G868" s="86">
        <v>8578.7999999999993</v>
      </c>
      <c r="H868" s="86">
        <v>7307.2</v>
      </c>
      <c r="I868" s="86">
        <v>1271.5999999999999</v>
      </c>
      <c r="J868" s="86">
        <v>0</v>
      </c>
      <c r="K868" s="87">
        <v>0</v>
      </c>
      <c r="L868" s="62"/>
      <c r="M868" s="63"/>
      <c r="N868" s="63"/>
      <c r="O868" s="63"/>
      <c r="P868" s="64"/>
      <c r="Q868" s="88">
        <f t="shared" si="143"/>
        <v>8578.7999999999993</v>
      </c>
      <c r="R868" s="86">
        <f t="shared" si="143"/>
        <v>7307.2</v>
      </c>
      <c r="S868" s="86">
        <f t="shared" si="143"/>
        <v>1271.5999999999999</v>
      </c>
      <c r="T868" s="86">
        <f t="shared" si="143"/>
        <v>0</v>
      </c>
      <c r="U868" s="87">
        <f t="shared" si="143"/>
        <v>0</v>
      </c>
      <c r="V868" s="88">
        <f t="shared" si="144"/>
        <v>0</v>
      </c>
      <c r="W868" s="86">
        <f t="shared" si="141"/>
        <v>0</v>
      </c>
      <c r="X868" s="86">
        <f t="shared" si="141"/>
        <v>0</v>
      </c>
      <c r="Y868" s="86">
        <f t="shared" si="141"/>
        <v>0</v>
      </c>
      <c r="Z868" s="87">
        <f t="shared" si="141"/>
        <v>0</v>
      </c>
      <c r="AA868" s="88">
        <v>8578.7999999999993</v>
      </c>
      <c r="AB868" s="86">
        <v>7307.2</v>
      </c>
      <c r="AC868" s="86">
        <v>1271.5999999999999</v>
      </c>
      <c r="AD868" s="86">
        <v>0</v>
      </c>
      <c r="AE868" s="103">
        <v>0</v>
      </c>
      <c r="AF868" s="88">
        <v>-2386</v>
      </c>
      <c r="AG868" s="86">
        <v>-2386</v>
      </c>
      <c r="AH868" s="86"/>
      <c r="AI868" s="86"/>
      <c r="AJ868" s="87"/>
      <c r="AK868" s="88">
        <f t="shared" si="140"/>
        <v>6192.7999999999993</v>
      </c>
      <c r="AL868" s="86">
        <f t="shared" si="140"/>
        <v>4921.2</v>
      </c>
      <c r="AM868" s="86">
        <f t="shared" si="140"/>
        <v>1271.5999999999999</v>
      </c>
      <c r="AN868" s="86">
        <f t="shared" si="140"/>
        <v>0</v>
      </c>
      <c r="AO868" s="87">
        <f t="shared" si="140"/>
        <v>0</v>
      </c>
    </row>
    <row r="869" spans="1:41" ht="13.5" customHeight="1">
      <c r="A869" s="70" t="s">
        <v>29</v>
      </c>
      <c r="B869" s="71">
        <v>14</v>
      </c>
      <c r="C869" s="71" t="s">
        <v>23</v>
      </c>
      <c r="D869" s="71" t="s">
        <v>24</v>
      </c>
      <c r="E869" s="71" t="s">
        <v>23</v>
      </c>
      <c r="F869" s="71">
        <v>200</v>
      </c>
      <c r="G869" s="72">
        <v>2049260.4</v>
      </c>
      <c r="H869" s="72">
        <v>1326793</v>
      </c>
      <c r="I869" s="72">
        <v>1705.5</v>
      </c>
      <c r="J869" s="72">
        <v>0</v>
      </c>
      <c r="K869" s="73">
        <v>720761.9</v>
      </c>
      <c r="L869" s="62"/>
      <c r="M869" s="63"/>
      <c r="N869" s="63"/>
      <c r="O869" s="63"/>
      <c r="P869" s="64"/>
      <c r="Q869" s="77">
        <f t="shared" si="143"/>
        <v>2049260.4</v>
      </c>
      <c r="R869" s="72">
        <f t="shared" si="143"/>
        <v>1326793</v>
      </c>
      <c r="S869" s="72">
        <f t="shared" si="143"/>
        <v>1705.5</v>
      </c>
      <c r="T869" s="72">
        <f t="shared" si="143"/>
        <v>0</v>
      </c>
      <c r="U869" s="73">
        <f t="shared" si="143"/>
        <v>720761.9</v>
      </c>
      <c r="V869" s="77">
        <f t="shared" si="144"/>
        <v>-633.69999999995343</v>
      </c>
      <c r="W869" s="72">
        <f t="shared" si="141"/>
        <v>-183.69999999995343</v>
      </c>
      <c r="X869" s="72">
        <f t="shared" si="141"/>
        <v>-450</v>
      </c>
      <c r="Y869" s="72">
        <f t="shared" si="141"/>
        <v>0</v>
      </c>
      <c r="Z869" s="73">
        <f t="shared" si="141"/>
        <v>0</v>
      </c>
      <c r="AA869" s="77">
        <v>2048626.7</v>
      </c>
      <c r="AB869" s="72">
        <v>1326609.3</v>
      </c>
      <c r="AC869" s="72">
        <v>1255.5</v>
      </c>
      <c r="AD869" s="72">
        <v>0</v>
      </c>
      <c r="AE869" s="102">
        <v>720761.9</v>
      </c>
      <c r="AF869" s="77">
        <v>37400</v>
      </c>
      <c r="AG869" s="72">
        <v>37400</v>
      </c>
      <c r="AH869" s="72"/>
      <c r="AI869" s="72"/>
      <c r="AJ869" s="73"/>
      <c r="AK869" s="77">
        <f t="shared" si="140"/>
        <v>2086026.7</v>
      </c>
      <c r="AL869" s="72">
        <f t="shared" si="140"/>
        <v>1364009.3</v>
      </c>
      <c r="AM869" s="72">
        <f t="shared" si="140"/>
        <v>1255.5</v>
      </c>
      <c r="AN869" s="72">
        <f t="shared" si="140"/>
        <v>0</v>
      </c>
      <c r="AO869" s="73">
        <f t="shared" si="140"/>
        <v>720761.9</v>
      </c>
    </row>
    <row r="870" spans="1:41" ht="13.5" customHeight="1">
      <c r="A870" s="83" t="s">
        <v>66</v>
      </c>
      <c r="B870" s="84">
        <v>14</v>
      </c>
      <c r="C870" s="84" t="s">
        <v>23</v>
      </c>
      <c r="D870" s="84" t="s">
        <v>24</v>
      </c>
      <c r="E870" s="84" t="s">
        <v>23</v>
      </c>
      <c r="F870" s="84">
        <v>241</v>
      </c>
      <c r="G870" s="86">
        <v>450</v>
      </c>
      <c r="H870" s="86">
        <v>0</v>
      </c>
      <c r="I870" s="86">
        <v>450</v>
      </c>
      <c r="J870" s="86">
        <v>0</v>
      </c>
      <c r="K870" s="87">
        <v>0</v>
      </c>
      <c r="L870" s="62"/>
      <c r="M870" s="63"/>
      <c r="N870" s="63"/>
      <c r="O870" s="63"/>
      <c r="P870" s="64"/>
      <c r="Q870" s="88">
        <f t="shared" si="143"/>
        <v>450</v>
      </c>
      <c r="R870" s="86">
        <f t="shared" si="143"/>
        <v>0</v>
      </c>
      <c r="S870" s="86">
        <f t="shared" si="143"/>
        <v>450</v>
      </c>
      <c r="T870" s="86">
        <f t="shared" si="143"/>
        <v>0</v>
      </c>
      <c r="U870" s="87">
        <f t="shared" si="143"/>
        <v>0</v>
      </c>
      <c r="V870" s="88">
        <f t="shared" si="144"/>
        <v>-450</v>
      </c>
      <c r="W870" s="86">
        <f t="shared" si="141"/>
        <v>0</v>
      </c>
      <c r="X870" s="86">
        <f t="shared" si="141"/>
        <v>-450</v>
      </c>
      <c r="Y870" s="86">
        <f t="shared" si="141"/>
        <v>0</v>
      </c>
      <c r="Z870" s="87">
        <f t="shared" si="141"/>
        <v>0</v>
      </c>
      <c r="AA870" s="88">
        <v>0</v>
      </c>
      <c r="AB870" s="86">
        <v>0</v>
      </c>
      <c r="AC870" s="86">
        <v>0</v>
      </c>
      <c r="AD870" s="86">
        <v>0</v>
      </c>
      <c r="AE870" s="103">
        <v>0</v>
      </c>
      <c r="AF870" s="88">
        <f t="shared" si="142"/>
        <v>0</v>
      </c>
      <c r="AG870" s="86"/>
      <c r="AH870" s="86"/>
      <c r="AI870" s="86"/>
      <c r="AJ870" s="87"/>
      <c r="AK870" s="88">
        <f t="shared" si="140"/>
        <v>0</v>
      </c>
      <c r="AL870" s="86">
        <f t="shared" si="140"/>
        <v>0</v>
      </c>
      <c r="AM870" s="86">
        <f t="shared" si="140"/>
        <v>0</v>
      </c>
      <c r="AN870" s="86">
        <f t="shared" si="140"/>
        <v>0</v>
      </c>
      <c r="AO870" s="87">
        <f t="shared" si="140"/>
        <v>0</v>
      </c>
    </row>
    <row r="871" spans="1:41" s="57" customFormat="1" ht="13.5" customHeight="1">
      <c r="A871" s="58" t="s">
        <v>345</v>
      </c>
      <c r="B871" s="59">
        <v>14</v>
      </c>
      <c r="C871" s="59">
        <v>2</v>
      </c>
      <c r="D871" s="59" t="s">
        <v>24</v>
      </c>
      <c r="E871" s="59" t="s">
        <v>23</v>
      </c>
      <c r="F871" s="59" t="s">
        <v>24</v>
      </c>
      <c r="G871" s="60">
        <v>8430.9</v>
      </c>
      <c r="H871" s="60">
        <v>3934.6</v>
      </c>
      <c r="I871" s="60">
        <v>4496.3</v>
      </c>
      <c r="J871" s="60">
        <v>0</v>
      </c>
      <c r="K871" s="61">
        <v>0</v>
      </c>
      <c r="L871" s="49"/>
      <c r="M871" s="50"/>
      <c r="N871" s="50"/>
      <c r="O871" s="50"/>
      <c r="P871" s="51"/>
      <c r="Q871" s="65">
        <f t="shared" si="143"/>
        <v>8430.9</v>
      </c>
      <c r="R871" s="60">
        <f t="shared" si="143"/>
        <v>3934.6</v>
      </c>
      <c r="S871" s="60">
        <f t="shared" si="143"/>
        <v>4496.3</v>
      </c>
      <c r="T871" s="60">
        <f t="shared" si="143"/>
        <v>0</v>
      </c>
      <c r="U871" s="61">
        <f t="shared" si="143"/>
        <v>0</v>
      </c>
      <c r="V871" s="65">
        <f t="shared" si="144"/>
        <v>731.60000000000036</v>
      </c>
      <c r="W871" s="60">
        <f t="shared" si="141"/>
        <v>0</v>
      </c>
      <c r="X871" s="60">
        <f t="shared" si="141"/>
        <v>731.59999999999945</v>
      </c>
      <c r="Y871" s="60">
        <f t="shared" si="141"/>
        <v>0</v>
      </c>
      <c r="Z871" s="61">
        <f t="shared" si="141"/>
        <v>0</v>
      </c>
      <c r="AA871" s="65">
        <v>9162.5</v>
      </c>
      <c r="AB871" s="60">
        <v>3934.6</v>
      </c>
      <c r="AC871" s="60">
        <v>5227.8999999999996</v>
      </c>
      <c r="AD871" s="60">
        <v>0</v>
      </c>
      <c r="AE871" s="97">
        <v>0</v>
      </c>
      <c r="AF871" s="65">
        <f t="shared" si="142"/>
        <v>0</v>
      </c>
      <c r="AG871" s="60"/>
      <c r="AH871" s="60"/>
      <c r="AI871" s="60"/>
      <c r="AJ871" s="61"/>
      <c r="AK871" s="65">
        <f t="shared" si="140"/>
        <v>9162.5</v>
      </c>
      <c r="AL871" s="60">
        <f t="shared" si="140"/>
        <v>3934.6</v>
      </c>
      <c r="AM871" s="60">
        <f t="shared" si="140"/>
        <v>5227.8999999999996</v>
      </c>
      <c r="AN871" s="60">
        <f t="shared" si="140"/>
        <v>0</v>
      </c>
      <c r="AO871" s="61">
        <f t="shared" si="140"/>
        <v>0</v>
      </c>
    </row>
    <row r="872" spans="1:41" ht="13.5" customHeight="1">
      <c r="A872" s="70" t="s">
        <v>259</v>
      </c>
      <c r="B872" s="71">
        <v>14</v>
      </c>
      <c r="C872" s="71">
        <v>2</v>
      </c>
      <c r="D872" s="71">
        <v>64</v>
      </c>
      <c r="E872" s="71" t="s">
        <v>23</v>
      </c>
      <c r="F872" s="71" t="s">
        <v>24</v>
      </c>
      <c r="G872" s="72">
        <v>8430.9</v>
      </c>
      <c r="H872" s="72">
        <v>3934.6</v>
      </c>
      <c r="I872" s="72">
        <v>4496.3</v>
      </c>
      <c r="J872" s="72">
        <v>0</v>
      </c>
      <c r="K872" s="73">
        <v>0</v>
      </c>
      <c r="L872" s="62"/>
      <c r="M872" s="63"/>
      <c r="N872" s="63"/>
      <c r="O872" s="63"/>
      <c r="P872" s="64"/>
      <c r="Q872" s="77">
        <f t="shared" si="143"/>
        <v>8430.9</v>
      </c>
      <c r="R872" s="72">
        <f t="shared" si="143"/>
        <v>3934.6</v>
      </c>
      <c r="S872" s="72">
        <f t="shared" si="143"/>
        <v>4496.3</v>
      </c>
      <c r="T872" s="72">
        <f t="shared" si="143"/>
        <v>0</v>
      </c>
      <c r="U872" s="73">
        <f t="shared" si="143"/>
        <v>0</v>
      </c>
      <c r="V872" s="77">
        <f t="shared" si="144"/>
        <v>731.60000000000036</v>
      </c>
      <c r="W872" s="72">
        <f t="shared" si="141"/>
        <v>0</v>
      </c>
      <c r="X872" s="72">
        <f t="shared" si="141"/>
        <v>731.59999999999945</v>
      </c>
      <c r="Y872" s="72">
        <f t="shared" si="141"/>
        <v>0</v>
      </c>
      <c r="Z872" s="73">
        <f t="shared" si="141"/>
        <v>0</v>
      </c>
      <c r="AA872" s="77">
        <v>9162.5</v>
      </c>
      <c r="AB872" s="72">
        <v>3934.6</v>
      </c>
      <c r="AC872" s="72">
        <v>5227.8999999999996</v>
      </c>
      <c r="AD872" s="72">
        <v>0</v>
      </c>
      <c r="AE872" s="102">
        <v>0</v>
      </c>
      <c r="AF872" s="77">
        <f t="shared" si="142"/>
        <v>0</v>
      </c>
      <c r="AG872" s="72"/>
      <c r="AH872" s="72"/>
      <c r="AI872" s="72"/>
      <c r="AJ872" s="73"/>
      <c r="AK872" s="77">
        <f t="shared" si="140"/>
        <v>9162.5</v>
      </c>
      <c r="AL872" s="72">
        <f t="shared" si="140"/>
        <v>3934.6</v>
      </c>
      <c r="AM872" s="72">
        <f t="shared" si="140"/>
        <v>5227.8999999999996</v>
      </c>
      <c r="AN872" s="72">
        <f t="shared" si="140"/>
        <v>0</v>
      </c>
      <c r="AO872" s="73">
        <f t="shared" si="140"/>
        <v>0</v>
      </c>
    </row>
    <row r="873" spans="1:41" ht="13.5" customHeight="1">
      <c r="A873" s="70" t="s">
        <v>346</v>
      </c>
      <c r="B873" s="71">
        <v>14</v>
      </c>
      <c r="C873" s="71">
        <v>2</v>
      </c>
      <c r="D873" s="71">
        <v>64</v>
      </c>
      <c r="E873" s="71">
        <v>3</v>
      </c>
      <c r="F873" s="71" t="s">
        <v>24</v>
      </c>
      <c r="G873" s="72">
        <v>8430.9</v>
      </c>
      <c r="H873" s="72">
        <v>3934.6</v>
      </c>
      <c r="I873" s="72">
        <v>4496.3</v>
      </c>
      <c r="J873" s="72">
        <v>0</v>
      </c>
      <c r="K873" s="73">
        <v>0</v>
      </c>
      <c r="L873" s="62"/>
      <c r="M873" s="63"/>
      <c r="N873" s="63"/>
      <c r="O873" s="63"/>
      <c r="P873" s="64"/>
      <c r="Q873" s="77">
        <f t="shared" si="143"/>
        <v>8430.9</v>
      </c>
      <c r="R873" s="72">
        <f t="shared" si="143"/>
        <v>3934.6</v>
      </c>
      <c r="S873" s="72">
        <f t="shared" si="143"/>
        <v>4496.3</v>
      </c>
      <c r="T873" s="72">
        <f t="shared" si="143"/>
        <v>0</v>
      </c>
      <c r="U873" s="73">
        <f t="shared" si="143"/>
        <v>0</v>
      </c>
      <c r="V873" s="77">
        <f t="shared" si="144"/>
        <v>731.60000000000036</v>
      </c>
      <c r="W873" s="72">
        <f t="shared" si="141"/>
        <v>0</v>
      </c>
      <c r="X873" s="72">
        <f t="shared" si="141"/>
        <v>731.59999999999945</v>
      </c>
      <c r="Y873" s="72">
        <f t="shared" si="141"/>
        <v>0</v>
      </c>
      <c r="Z873" s="73">
        <f t="shared" si="141"/>
        <v>0</v>
      </c>
      <c r="AA873" s="77">
        <v>9162.5</v>
      </c>
      <c r="AB873" s="72">
        <v>3934.6</v>
      </c>
      <c r="AC873" s="72">
        <v>5227.8999999999996</v>
      </c>
      <c r="AD873" s="72">
        <v>0</v>
      </c>
      <c r="AE873" s="102">
        <v>0</v>
      </c>
      <c r="AF873" s="77">
        <f t="shared" si="142"/>
        <v>0</v>
      </c>
      <c r="AG873" s="72"/>
      <c r="AH873" s="72"/>
      <c r="AI873" s="72"/>
      <c r="AJ873" s="73"/>
      <c r="AK873" s="77">
        <f t="shared" si="140"/>
        <v>9162.5</v>
      </c>
      <c r="AL873" s="72">
        <f t="shared" si="140"/>
        <v>3934.6</v>
      </c>
      <c r="AM873" s="72">
        <f t="shared" si="140"/>
        <v>5227.8999999999996</v>
      </c>
      <c r="AN873" s="72">
        <f t="shared" si="140"/>
        <v>0</v>
      </c>
      <c r="AO873" s="73">
        <f t="shared" si="140"/>
        <v>0</v>
      </c>
    </row>
    <row r="874" spans="1:41" s="57" customFormat="1" ht="13.5" customHeight="1">
      <c r="A874" s="58" t="s">
        <v>258</v>
      </c>
      <c r="B874" s="59">
        <v>14</v>
      </c>
      <c r="C874" s="59">
        <v>7</v>
      </c>
      <c r="D874" s="59" t="s">
        <v>24</v>
      </c>
      <c r="E874" s="59" t="s">
        <v>23</v>
      </c>
      <c r="F874" s="59" t="s">
        <v>24</v>
      </c>
      <c r="G874" s="60">
        <v>2047354.9</v>
      </c>
      <c r="H874" s="60">
        <v>1326593</v>
      </c>
      <c r="I874" s="60">
        <v>0</v>
      </c>
      <c r="J874" s="60">
        <v>0</v>
      </c>
      <c r="K874" s="61">
        <v>720761.9</v>
      </c>
      <c r="L874" s="49"/>
      <c r="M874" s="50"/>
      <c r="N874" s="50"/>
      <c r="O874" s="50"/>
      <c r="P874" s="51"/>
      <c r="Q874" s="65">
        <f t="shared" si="143"/>
        <v>2047354.9</v>
      </c>
      <c r="R874" s="60">
        <f t="shared" si="143"/>
        <v>1326593</v>
      </c>
      <c r="S874" s="60">
        <f t="shared" si="143"/>
        <v>0</v>
      </c>
      <c r="T874" s="60">
        <f t="shared" si="143"/>
        <v>0</v>
      </c>
      <c r="U874" s="61">
        <f t="shared" si="143"/>
        <v>720761.9</v>
      </c>
      <c r="V874" s="65">
        <f t="shared" si="144"/>
        <v>0</v>
      </c>
      <c r="W874" s="60">
        <f t="shared" si="141"/>
        <v>0</v>
      </c>
      <c r="X874" s="60">
        <f t="shared" si="141"/>
        <v>0</v>
      </c>
      <c r="Y874" s="60">
        <f t="shared" si="141"/>
        <v>0</v>
      </c>
      <c r="Z874" s="61">
        <f t="shared" si="141"/>
        <v>0</v>
      </c>
      <c r="AA874" s="65">
        <v>2047354.9</v>
      </c>
      <c r="AB874" s="60">
        <v>1326593</v>
      </c>
      <c r="AC874" s="60">
        <v>0</v>
      </c>
      <c r="AD874" s="60">
        <v>0</v>
      </c>
      <c r="AE874" s="97">
        <v>720761.9</v>
      </c>
      <c r="AF874" s="65">
        <f t="shared" si="142"/>
        <v>37400</v>
      </c>
      <c r="AG874" s="60">
        <f>AG875</f>
        <v>37400</v>
      </c>
      <c r="AH874" s="60"/>
      <c r="AI874" s="60"/>
      <c r="AJ874" s="61"/>
      <c r="AK874" s="65">
        <f t="shared" si="140"/>
        <v>2084754.9</v>
      </c>
      <c r="AL874" s="60">
        <f t="shared" si="140"/>
        <v>1363993</v>
      </c>
      <c r="AM874" s="60">
        <f t="shared" si="140"/>
        <v>0</v>
      </c>
      <c r="AN874" s="60">
        <f t="shared" si="140"/>
        <v>0</v>
      </c>
      <c r="AO874" s="61">
        <f t="shared" si="140"/>
        <v>720761.9</v>
      </c>
    </row>
    <row r="875" spans="1:41" ht="13.5" customHeight="1">
      <c r="A875" s="70" t="s">
        <v>259</v>
      </c>
      <c r="B875" s="71">
        <v>14</v>
      </c>
      <c r="C875" s="71">
        <v>7</v>
      </c>
      <c r="D875" s="71">
        <v>64</v>
      </c>
      <c r="E875" s="71" t="s">
        <v>23</v>
      </c>
      <c r="F875" s="71" t="s">
        <v>24</v>
      </c>
      <c r="G875" s="72">
        <v>2047354.9</v>
      </c>
      <c r="H875" s="72">
        <v>1326593</v>
      </c>
      <c r="I875" s="72">
        <v>0</v>
      </c>
      <c r="J875" s="72">
        <v>0</v>
      </c>
      <c r="K875" s="73">
        <v>720761.9</v>
      </c>
      <c r="L875" s="62"/>
      <c r="M875" s="63"/>
      <c r="N875" s="63"/>
      <c r="O875" s="63"/>
      <c r="P875" s="64"/>
      <c r="Q875" s="77">
        <f t="shared" si="143"/>
        <v>2047354.9</v>
      </c>
      <c r="R875" s="72">
        <f t="shared" si="143"/>
        <v>1326593</v>
      </c>
      <c r="S875" s="72">
        <f t="shared" si="143"/>
        <v>0</v>
      </c>
      <c r="T875" s="72">
        <f t="shared" si="143"/>
        <v>0</v>
      </c>
      <c r="U875" s="73">
        <f t="shared" si="143"/>
        <v>720761.9</v>
      </c>
      <c r="V875" s="77">
        <f t="shared" si="144"/>
        <v>0</v>
      </c>
      <c r="W875" s="72">
        <f t="shared" si="141"/>
        <v>0</v>
      </c>
      <c r="X875" s="72">
        <f t="shared" si="141"/>
        <v>0</v>
      </c>
      <c r="Y875" s="72">
        <f t="shared" si="141"/>
        <v>0</v>
      </c>
      <c r="Z875" s="73">
        <f t="shared" si="141"/>
        <v>0</v>
      </c>
      <c r="AA875" s="77">
        <v>2047354.9</v>
      </c>
      <c r="AB875" s="72">
        <v>1326593</v>
      </c>
      <c r="AC875" s="72">
        <v>0</v>
      </c>
      <c r="AD875" s="72">
        <v>0</v>
      </c>
      <c r="AE875" s="102">
        <v>720761.9</v>
      </c>
      <c r="AF875" s="77">
        <f t="shared" si="142"/>
        <v>37400</v>
      </c>
      <c r="AG875" s="72">
        <f>AG876</f>
        <v>37400</v>
      </c>
      <c r="AH875" s="72"/>
      <c r="AI875" s="72"/>
      <c r="AJ875" s="73"/>
      <c r="AK875" s="77">
        <f t="shared" si="140"/>
        <v>2084754.9</v>
      </c>
      <c r="AL875" s="72">
        <f t="shared" si="140"/>
        <v>1363993</v>
      </c>
      <c r="AM875" s="72">
        <f t="shared" si="140"/>
        <v>0</v>
      </c>
      <c r="AN875" s="72">
        <f t="shared" si="140"/>
        <v>0</v>
      </c>
      <c r="AO875" s="73">
        <f t="shared" si="140"/>
        <v>720761.9</v>
      </c>
    </row>
    <row r="876" spans="1:41" ht="13.5" customHeight="1">
      <c r="A876" s="70" t="s">
        <v>260</v>
      </c>
      <c r="B876" s="71">
        <v>14</v>
      </c>
      <c r="C876" s="71">
        <v>7</v>
      </c>
      <c r="D876" s="71">
        <v>64</v>
      </c>
      <c r="E876" s="71">
        <v>2</v>
      </c>
      <c r="F876" s="71" t="s">
        <v>24</v>
      </c>
      <c r="G876" s="72">
        <v>2047354.9</v>
      </c>
      <c r="H876" s="72">
        <v>1326593</v>
      </c>
      <c r="I876" s="72">
        <v>0</v>
      </c>
      <c r="J876" s="72">
        <v>0</v>
      </c>
      <c r="K876" s="73">
        <v>720761.9</v>
      </c>
      <c r="L876" s="62"/>
      <c r="M876" s="63"/>
      <c r="N876" s="63"/>
      <c r="O876" s="63"/>
      <c r="P876" s="64"/>
      <c r="Q876" s="77">
        <f t="shared" si="143"/>
        <v>2047354.9</v>
      </c>
      <c r="R876" s="72">
        <f t="shared" si="143"/>
        <v>1326593</v>
      </c>
      <c r="S876" s="72">
        <f t="shared" si="143"/>
        <v>0</v>
      </c>
      <c r="T876" s="72">
        <f t="shared" si="143"/>
        <v>0</v>
      </c>
      <c r="U876" s="73">
        <f t="shared" si="143"/>
        <v>720761.9</v>
      </c>
      <c r="V876" s="77">
        <f t="shared" si="144"/>
        <v>0</v>
      </c>
      <c r="W876" s="72">
        <f t="shared" si="141"/>
        <v>0</v>
      </c>
      <c r="X876" s="72">
        <f t="shared" si="141"/>
        <v>0</v>
      </c>
      <c r="Y876" s="72">
        <f t="shared" si="141"/>
        <v>0</v>
      </c>
      <c r="Z876" s="73">
        <f t="shared" si="141"/>
        <v>0</v>
      </c>
      <c r="AA876" s="77">
        <v>2047354.9</v>
      </c>
      <c r="AB876" s="72">
        <v>1326593</v>
      </c>
      <c r="AC876" s="72">
        <v>0</v>
      </c>
      <c r="AD876" s="72">
        <v>0</v>
      </c>
      <c r="AE876" s="102">
        <v>720761.9</v>
      </c>
      <c r="AF876" s="77">
        <f>AG876+AH876+AI876+AJ876</f>
        <v>37400</v>
      </c>
      <c r="AG876" s="72">
        <v>37400</v>
      </c>
      <c r="AH876" s="72"/>
      <c r="AI876" s="72"/>
      <c r="AJ876" s="73"/>
      <c r="AK876" s="77">
        <f t="shared" si="140"/>
        <v>2084754.9</v>
      </c>
      <c r="AL876" s="72">
        <f t="shared" si="140"/>
        <v>1363993</v>
      </c>
      <c r="AM876" s="72">
        <f t="shared" si="140"/>
        <v>0</v>
      </c>
      <c r="AN876" s="72">
        <f t="shared" si="140"/>
        <v>0</v>
      </c>
      <c r="AO876" s="73">
        <f t="shared" si="140"/>
        <v>720761.9</v>
      </c>
    </row>
    <row r="877" spans="1:41" s="57" customFormat="1" ht="51">
      <c r="A877" s="58" t="s">
        <v>347</v>
      </c>
      <c r="B877" s="59">
        <v>14</v>
      </c>
      <c r="C877" s="59">
        <v>9</v>
      </c>
      <c r="D877" s="59" t="s">
        <v>24</v>
      </c>
      <c r="E877" s="59" t="s">
        <v>23</v>
      </c>
      <c r="F877" s="59" t="s">
        <v>24</v>
      </c>
      <c r="G877" s="60">
        <v>5602.7</v>
      </c>
      <c r="H877" s="60">
        <v>5602.7</v>
      </c>
      <c r="I877" s="60">
        <v>0</v>
      </c>
      <c r="J877" s="60">
        <v>0</v>
      </c>
      <c r="K877" s="61">
        <v>0</v>
      </c>
      <c r="L877" s="49"/>
      <c r="M877" s="50"/>
      <c r="N877" s="50"/>
      <c r="O877" s="50"/>
      <c r="P877" s="51"/>
      <c r="Q877" s="65">
        <f t="shared" si="143"/>
        <v>5602.7</v>
      </c>
      <c r="R877" s="60">
        <f t="shared" si="143"/>
        <v>5602.7</v>
      </c>
      <c r="S877" s="60">
        <f t="shared" si="143"/>
        <v>0</v>
      </c>
      <c r="T877" s="60">
        <f t="shared" si="143"/>
        <v>0</v>
      </c>
      <c r="U877" s="61">
        <f t="shared" si="143"/>
        <v>0</v>
      </c>
      <c r="V877" s="65">
        <f t="shared" si="144"/>
        <v>0</v>
      </c>
      <c r="W877" s="60">
        <f t="shared" si="141"/>
        <v>0</v>
      </c>
      <c r="X877" s="60">
        <f t="shared" si="141"/>
        <v>0</v>
      </c>
      <c r="Y877" s="60">
        <f t="shared" si="141"/>
        <v>0</v>
      </c>
      <c r="Z877" s="61">
        <f t="shared" si="141"/>
        <v>0</v>
      </c>
      <c r="AA877" s="65">
        <v>5602.7</v>
      </c>
      <c r="AB877" s="60">
        <v>5602.7</v>
      </c>
      <c r="AC877" s="60">
        <v>0</v>
      </c>
      <c r="AD877" s="60">
        <v>0</v>
      </c>
      <c r="AE877" s="97">
        <v>0</v>
      </c>
      <c r="AF877" s="65">
        <v>-4486.8999999999996</v>
      </c>
      <c r="AG877" s="60">
        <v>-4486.8999999999996</v>
      </c>
      <c r="AH877" s="60"/>
      <c r="AI877" s="60"/>
      <c r="AJ877" s="61"/>
      <c r="AK877" s="65">
        <f t="shared" si="140"/>
        <v>1115.8000000000002</v>
      </c>
      <c r="AL877" s="60">
        <f t="shared" si="140"/>
        <v>1115.8000000000002</v>
      </c>
      <c r="AM877" s="60">
        <f t="shared" si="140"/>
        <v>0</v>
      </c>
      <c r="AN877" s="60">
        <f t="shared" si="140"/>
        <v>0</v>
      </c>
      <c r="AO877" s="61">
        <f t="shared" si="140"/>
        <v>0</v>
      </c>
    </row>
    <row r="878" spans="1:41" ht="13.5" customHeight="1">
      <c r="A878" s="70" t="s">
        <v>259</v>
      </c>
      <c r="B878" s="71">
        <v>14</v>
      </c>
      <c r="C878" s="71">
        <v>9</v>
      </c>
      <c r="D878" s="71">
        <v>64</v>
      </c>
      <c r="E878" s="71" t="s">
        <v>23</v>
      </c>
      <c r="F878" s="71" t="s">
        <v>24</v>
      </c>
      <c r="G878" s="72">
        <v>5602.7</v>
      </c>
      <c r="H878" s="72">
        <v>5602.7</v>
      </c>
      <c r="I878" s="72">
        <v>0</v>
      </c>
      <c r="J878" s="72">
        <v>0</v>
      </c>
      <c r="K878" s="73">
        <v>0</v>
      </c>
      <c r="L878" s="62"/>
      <c r="M878" s="63"/>
      <c r="N878" s="63"/>
      <c r="O878" s="63"/>
      <c r="P878" s="64"/>
      <c r="Q878" s="77">
        <f t="shared" si="143"/>
        <v>5602.7</v>
      </c>
      <c r="R878" s="72">
        <f t="shared" si="143"/>
        <v>5602.7</v>
      </c>
      <c r="S878" s="72">
        <f t="shared" si="143"/>
        <v>0</v>
      </c>
      <c r="T878" s="72">
        <f t="shared" si="143"/>
        <v>0</v>
      </c>
      <c r="U878" s="73">
        <f t="shared" si="143"/>
        <v>0</v>
      </c>
      <c r="V878" s="77">
        <f t="shared" si="144"/>
        <v>0</v>
      </c>
      <c r="W878" s="72">
        <f t="shared" si="141"/>
        <v>0</v>
      </c>
      <c r="X878" s="72">
        <f t="shared" si="141"/>
        <v>0</v>
      </c>
      <c r="Y878" s="72">
        <f t="shared" si="141"/>
        <v>0</v>
      </c>
      <c r="Z878" s="73">
        <f t="shared" si="141"/>
        <v>0</v>
      </c>
      <c r="AA878" s="77">
        <v>5602.7</v>
      </c>
      <c r="AB878" s="72">
        <v>5602.7</v>
      </c>
      <c r="AC878" s="72">
        <v>0</v>
      </c>
      <c r="AD878" s="72">
        <v>0</v>
      </c>
      <c r="AE878" s="102">
        <v>0</v>
      </c>
      <c r="AF878" s="77">
        <v>-4486.8999999999996</v>
      </c>
      <c r="AG878" s="72">
        <v>-4486.8999999999996</v>
      </c>
      <c r="AH878" s="72"/>
      <c r="AI878" s="72"/>
      <c r="AJ878" s="73"/>
      <c r="AK878" s="77">
        <f t="shared" si="140"/>
        <v>1115.8000000000002</v>
      </c>
      <c r="AL878" s="72">
        <f t="shared" si="140"/>
        <v>1115.8000000000002</v>
      </c>
      <c r="AM878" s="72">
        <f t="shared" si="140"/>
        <v>0</v>
      </c>
      <c r="AN878" s="72">
        <f t="shared" si="140"/>
        <v>0</v>
      </c>
      <c r="AO878" s="73">
        <f t="shared" si="140"/>
        <v>0</v>
      </c>
    </row>
    <row r="879" spans="1:41" ht="13.5" customHeight="1">
      <c r="A879" s="70" t="s">
        <v>348</v>
      </c>
      <c r="B879" s="71">
        <v>14</v>
      </c>
      <c r="C879" s="71">
        <v>9</v>
      </c>
      <c r="D879" s="71">
        <v>64</v>
      </c>
      <c r="E879" s="71">
        <v>4</v>
      </c>
      <c r="F879" s="71" t="s">
        <v>24</v>
      </c>
      <c r="G879" s="72">
        <v>5602.7</v>
      </c>
      <c r="H879" s="72">
        <v>5602.7</v>
      </c>
      <c r="I879" s="72">
        <v>0</v>
      </c>
      <c r="J879" s="72">
        <v>0</v>
      </c>
      <c r="K879" s="73">
        <v>0</v>
      </c>
      <c r="L879" s="62"/>
      <c r="M879" s="63"/>
      <c r="N879" s="63"/>
      <c r="O879" s="63"/>
      <c r="P879" s="64"/>
      <c r="Q879" s="77">
        <f t="shared" si="143"/>
        <v>5602.7</v>
      </c>
      <c r="R879" s="72">
        <f t="shared" si="143"/>
        <v>5602.7</v>
      </c>
      <c r="S879" s="72">
        <f t="shared" si="143"/>
        <v>0</v>
      </c>
      <c r="T879" s="72">
        <f t="shared" si="143"/>
        <v>0</v>
      </c>
      <c r="U879" s="73">
        <f t="shared" si="143"/>
        <v>0</v>
      </c>
      <c r="V879" s="77">
        <f t="shared" si="144"/>
        <v>0</v>
      </c>
      <c r="W879" s="72">
        <f t="shared" si="141"/>
        <v>0</v>
      </c>
      <c r="X879" s="72">
        <f t="shared" si="141"/>
        <v>0</v>
      </c>
      <c r="Y879" s="72">
        <f t="shared" si="141"/>
        <v>0</v>
      </c>
      <c r="Z879" s="73">
        <f t="shared" si="141"/>
        <v>0</v>
      </c>
      <c r="AA879" s="77">
        <v>5602.7</v>
      </c>
      <c r="AB879" s="72">
        <v>5602.7</v>
      </c>
      <c r="AC879" s="72">
        <v>0</v>
      </c>
      <c r="AD879" s="72">
        <v>0</v>
      </c>
      <c r="AE879" s="102">
        <v>0</v>
      </c>
      <c r="AF879" s="77">
        <v>-4486.8999999999996</v>
      </c>
      <c r="AG879" s="72">
        <v>-4486.8999999999996</v>
      </c>
      <c r="AH879" s="72"/>
      <c r="AI879" s="72"/>
      <c r="AJ879" s="73"/>
      <c r="AK879" s="77">
        <f t="shared" si="140"/>
        <v>1115.8000000000002</v>
      </c>
      <c r="AL879" s="72">
        <f t="shared" si="140"/>
        <v>1115.8000000000002</v>
      </c>
      <c r="AM879" s="72">
        <f t="shared" si="140"/>
        <v>0</v>
      </c>
      <c r="AN879" s="72">
        <f t="shared" si="140"/>
        <v>0</v>
      </c>
      <c r="AO879" s="73">
        <f t="shared" si="140"/>
        <v>0</v>
      </c>
    </row>
    <row r="880" spans="1:41" s="57" customFormat="1" ht="13.5" customHeight="1">
      <c r="A880" s="58" t="s">
        <v>83</v>
      </c>
      <c r="B880" s="59">
        <v>14</v>
      </c>
      <c r="C880" s="59">
        <v>10</v>
      </c>
      <c r="D880" s="59" t="s">
        <v>24</v>
      </c>
      <c r="E880" s="59" t="s">
        <v>23</v>
      </c>
      <c r="F880" s="59" t="s">
        <v>24</v>
      </c>
      <c r="G880" s="60">
        <v>6820.9</v>
      </c>
      <c r="H880" s="60">
        <v>6820.9</v>
      </c>
      <c r="I880" s="60">
        <v>0</v>
      </c>
      <c r="J880" s="60">
        <v>0</v>
      </c>
      <c r="K880" s="61">
        <v>0</v>
      </c>
      <c r="L880" s="49"/>
      <c r="M880" s="50"/>
      <c r="N880" s="50"/>
      <c r="O880" s="50"/>
      <c r="P880" s="51"/>
      <c r="Q880" s="65">
        <f t="shared" si="143"/>
        <v>6820.9</v>
      </c>
      <c r="R880" s="60">
        <f t="shared" si="143"/>
        <v>6820.9</v>
      </c>
      <c r="S880" s="60">
        <f t="shared" si="143"/>
        <v>0</v>
      </c>
      <c r="T880" s="60">
        <f t="shared" si="143"/>
        <v>0</v>
      </c>
      <c r="U880" s="61">
        <f t="shared" si="143"/>
        <v>0</v>
      </c>
      <c r="V880" s="65">
        <f t="shared" si="144"/>
        <v>0</v>
      </c>
      <c r="W880" s="60">
        <f t="shared" si="141"/>
        <v>0</v>
      </c>
      <c r="X880" s="60">
        <f t="shared" si="141"/>
        <v>0</v>
      </c>
      <c r="Y880" s="60">
        <f t="shared" si="141"/>
        <v>0</v>
      </c>
      <c r="Z880" s="61">
        <f t="shared" si="141"/>
        <v>0</v>
      </c>
      <c r="AA880" s="65">
        <v>6820.9</v>
      </c>
      <c r="AB880" s="60">
        <v>6820.9</v>
      </c>
      <c r="AC880" s="60">
        <v>0</v>
      </c>
      <c r="AD880" s="60">
        <v>0</v>
      </c>
      <c r="AE880" s="97">
        <v>0</v>
      </c>
      <c r="AF880" s="77">
        <f t="shared" ref="AF880:AF882" si="145">AG880+AH880+AI880+AJ880</f>
        <v>0</v>
      </c>
      <c r="AG880" s="60"/>
      <c r="AH880" s="60"/>
      <c r="AI880" s="60"/>
      <c r="AJ880" s="61"/>
      <c r="AK880" s="65">
        <f t="shared" si="140"/>
        <v>6820.9</v>
      </c>
      <c r="AL880" s="60">
        <f t="shared" si="140"/>
        <v>6820.9</v>
      </c>
      <c r="AM880" s="60">
        <f t="shared" si="140"/>
        <v>0</v>
      </c>
      <c r="AN880" s="60">
        <f t="shared" si="140"/>
        <v>0</v>
      </c>
      <c r="AO880" s="61">
        <f t="shared" si="140"/>
        <v>0</v>
      </c>
    </row>
    <row r="881" spans="1:41" ht="13.5" customHeight="1">
      <c r="A881" s="70" t="s">
        <v>259</v>
      </c>
      <c r="B881" s="71">
        <v>14</v>
      </c>
      <c r="C881" s="71">
        <v>10</v>
      </c>
      <c r="D881" s="71">
        <v>64</v>
      </c>
      <c r="E881" s="71" t="s">
        <v>23</v>
      </c>
      <c r="F881" s="71" t="s">
        <v>24</v>
      </c>
      <c r="G881" s="72">
        <v>6820.9</v>
      </c>
      <c r="H881" s="72">
        <v>6820.9</v>
      </c>
      <c r="I881" s="72">
        <v>0</v>
      </c>
      <c r="J881" s="72">
        <v>0</v>
      </c>
      <c r="K881" s="73">
        <v>0</v>
      </c>
      <c r="L881" s="62"/>
      <c r="M881" s="63"/>
      <c r="N881" s="63"/>
      <c r="O881" s="63"/>
      <c r="P881" s="64"/>
      <c r="Q881" s="77">
        <f t="shared" si="143"/>
        <v>6820.9</v>
      </c>
      <c r="R881" s="72">
        <f t="shared" si="143"/>
        <v>6820.9</v>
      </c>
      <c r="S881" s="72">
        <f t="shared" si="143"/>
        <v>0</v>
      </c>
      <c r="T881" s="72">
        <f t="shared" si="143"/>
        <v>0</v>
      </c>
      <c r="U881" s="73">
        <f t="shared" si="143"/>
        <v>0</v>
      </c>
      <c r="V881" s="77">
        <f t="shared" si="144"/>
        <v>0</v>
      </c>
      <c r="W881" s="72">
        <f t="shared" si="144"/>
        <v>0</v>
      </c>
      <c r="X881" s="72">
        <f t="shared" si="144"/>
        <v>0</v>
      </c>
      <c r="Y881" s="72">
        <f t="shared" si="144"/>
        <v>0</v>
      </c>
      <c r="Z881" s="73">
        <f t="shared" si="144"/>
        <v>0</v>
      </c>
      <c r="AA881" s="77">
        <v>6820.9</v>
      </c>
      <c r="AB881" s="72">
        <v>6820.9</v>
      </c>
      <c r="AC881" s="72">
        <v>0</v>
      </c>
      <c r="AD881" s="72">
        <v>0</v>
      </c>
      <c r="AE881" s="102">
        <v>0</v>
      </c>
      <c r="AF881" s="77">
        <f t="shared" si="145"/>
        <v>0</v>
      </c>
      <c r="AG881" s="72"/>
      <c r="AH881" s="72"/>
      <c r="AI881" s="72"/>
      <c r="AJ881" s="73"/>
      <c r="AK881" s="77">
        <f t="shared" si="140"/>
        <v>6820.9</v>
      </c>
      <c r="AL881" s="72">
        <f t="shared" si="140"/>
        <v>6820.9</v>
      </c>
      <c r="AM881" s="72">
        <f t="shared" si="140"/>
        <v>0</v>
      </c>
      <c r="AN881" s="72">
        <f t="shared" si="140"/>
        <v>0</v>
      </c>
      <c r="AO881" s="73">
        <f t="shared" si="140"/>
        <v>0</v>
      </c>
    </row>
    <row r="882" spans="1:41" ht="38.25">
      <c r="A882" s="70" t="s">
        <v>349</v>
      </c>
      <c r="B882" s="71">
        <v>14</v>
      </c>
      <c r="C882" s="71">
        <v>10</v>
      </c>
      <c r="D882" s="71">
        <v>64</v>
      </c>
      <c r="E882" s="71">
        <v>1</v>
      </c>
      <c r="F882" s="71" t="s">
        <v>24</v>
      </c>
      <c r="G882" s="72">
        <v>6820.9</v>
      </c>
      <c r="H882" s="72">
        <v>6820.9</v>
      </c>
      <c r="I882" s="72">
        <v>0</v>
      </c>
      <c r="J882" s="72">
        <v>0</v>
      </c>
      <c r="K882" s="73">
        <v>0</v>
      </c>
      <c r="L882" s="62"/>
      <c r="M882" s="63"/>
      <c r="N882" s="63"/>
      <c r="O882" s="63"/>
      <c r="P882" s="64"/>
      <c r="Q882" s="77">
        <f t="shared" si="143"/>
        <v>6820.9</v>
      </c>
      <c r="R882" s="72">
        <f t="shared" si="143"/>
        <v>6820.9</v>
      </c>
      <c r="S882" s="72">
        <f t="shared" si="143"/>
        <v>0</v>
      </c>
      <c r="T882" s="72">
        <f t="shared" si="143"/>
        <v>0</v>
      </c>
      <c r="U882" s="73">
        <f t="shared" si="143"/>
        <v>0</v>
      </c>
      <c r="V882" s="77">
        <f t="shared" si="144"/>
        <v>0</v>
      </c>
      <c r="W882" s="72">
        <f t="shared" si="144"/>
        <v>0</v>
      </c>
      <c r="X882" s="72">
        <f t="shared" si="144"/>
        <v>0</v>
      </c>
      <c r="Y882" s="72">
        <f t="shared" si="144"/>
        <v>0</v>
      </c>
      <c r="Z882" s="73">
        <f t="shared" si="144"/>
        <v>0</v>
      </c>
      <c r="AA882" s="77">
        <v>6820.9</v>
      </c>
      <c r="AB882" s="72">
        <v>6820.9</v>
      </c>
      <c r="AC882" s="72">
        <v>0</v>
      </c>
      <c r="AD882" s="72">
        <v>0</v>
      </c>
      <c r="AE882" s="102">
        <v>0</v>
      </c>
      <c r="AF882" s="77">
        <f t="shared" si="145"/>
        <v>0</v>
      </c>
      <c r="AG882" s="72"/>
      <c r="AH882" s="72"/>
      <c r="AI882" s="72"/>
      <c r="AJ882" s="73"/>
      <c r="AK882" s="77">
        <f t="shared" si="140"/>
        <v>6820.9</v>
      </c>
      <c r="AL882" s="72">
        <f t="shared" si="140"/>
        <v>6820.9</v>
      </c>
      <c r="AM882" s="72">
        <f t="shared" si="140"/>
        <v>0</v>
      </c>
      <c r="AN882" s="72">
        <f t="shared" si="140"/>
        <v>0</v>
      </c>
      <c r="AO882" s="73">
        <f t="shared" si="140"/>
        <v>0</v>
      </c>
    </row>
    <row r="883" spans="1:41">
      <c r="A883" s="93" t="s">
        <v>350</v>
      </c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6"/>
    </row>
    <row r="884" spans="1:41" s="57" customFormat="1" ht="13.5" customHeight="1">
      <c r="A884" s="58" t="s">
        <v>22</v>
      </c>
      <c r="B884" s="59" t="s">
        <v>23</v>
      </c>
      <c r="C884" s="59" t="s">
        <v>23</v>
      </c>
      <c r="D884" s="59" t="s">
        <v>24</v>
      </c>
      <c r="E884" s="59" t="s">
        <v>23</v>
      </c>
      <c r="F884" s="59" t="s">
        <v>24</v>
      </c>
      <c r="G884" s="60">
        <v>573546.47</v>
      </c>
      <c r="H884" s="60">
        <v>69933.47</v>
      </c>
      <c r="I884" s="60">
        <v>5739.8</v>
      </c>
      <c r="J884" s="60">
        <v>317300</v>
      </c>
      <c r="K884" s="61">
        <v>180573.2</v>
      </c>
      <c r="L884" s="49"/>
      <c r="M884" s="50"/>
      <c r="N884" s="50"/>
      <c r="O884" s="50"/>
      <c r="P884" s="51"/>
      <c r="Q884" s="65">
        <f t="shared" si="143"/>
        <v>573546.47</v>
      </c>
      <c r="R884" s="60">
        <f t="shared" si="143"/>
        <v>69933.47</v>
      </c>
      <c r="S884" s="60">
        <f t="shared" si="143"/>
        <v>5739.8</v>
      </c>
      <c r="T884" s="60">
        <f t="shared" si="143"/>
        <v>317300</v>
      </c>
      <c r="U884" s="61">
        <f t="shared" si="143"/>
        <v>180573.2</v>
      </c>
      <c r="V884" s="65">
        <f>AA884-Q884</f>
        <v>119439.63</v>
      </c>
      <c r="W884" s="60">
        <f t="shared" ref="W884:Z899" si="146">AB884-R884</f>
        <v>242.02999999999884</v>
      </c>
      <c r="X884" s="60">
        <f t="shared" si="146"/>
        <v>2424.1999999999998</v>
      </c>
      <c r="Y884" s="60">
        <f t="shared" si="146"/>
        <v>116773.40000000002</v>
      </c>
      <c r="Z884" s="61">
        <f t="shared" si="146"/>
        <v>0</v>
      </c>
      <c r="AA884" s="261">
        <v>692986.1</v>
      </c>
      <c r="AB884" s="262">
        <v>70175.5</v>
      </c>
      <c r="AC884" s="262">
        <v>8164</v>
      </c>
      <c r="AD884" s="262">
        <v>434073.4</v>
      </c>
      <c r="AE884" s="263">
        <v>180573.2</v>
      </c>
      <c r="AF884" s="264">
        <v>25000</v>
      </c>
      <c r="AG884" s="265">
        <v>0</v>
      </c>
      <c r="AH884" s="265">
        <v>0</v>
      </c>
      <c r="AI884" s="265">
        <v>25000</v>
      </c>
      <c r="AJ884" s="266"/>
      <c r="AK884" s="261">
        <f t="shared" si="140"/>
        <v>717986.1</v>
      </c>
      <c r="AL884" s="262">
        <f t="shared" si="140"/>
        <v>70175.5</v>
      </c>
      <c r="AM884" s="262">
        <f t="shared" si="140"/>
        <v>8164</v>
      </c>
      <c r="AN884" s="262">
        <f t="shared" si="140"/>
        <v>459073.4</v>
      </c>
      <c r="AO884" s="266">
        <f t="shared" si="140"/>
        <v>180573.2</v>
      </c>
    </row>
    <row r="885" spans="1:41" ht="13.5" customHeight="1">
      <c r="A885" s="70" t="s">
        <v>26</v>
      </c>
      <c r="B885" s="71" t="s">
        <v>23</v>
      </c>
      <c r="C885" s="71" t="s">
        <v>23</v>
      </c>
      <c r="D885" s="71" t="s">
        <v>24</v>
      </c>
      <c r="E885" s="71" t="s">
        <v>23</v>
      </c>
      <c r="F885" s="71">
        <v>100</v>
      </c>
      <c r="G885" s="72">
        <v>248401.87</v>
      </c>
      <c r="H885" s="72">
        <v>66903.47</v>
      </c>
      <c r="I885" s="72">
        <v>5289.8</v>
      </c>
      <c r="J885" s="72">
        <v>176208.6</v>
      </c>
      <c r="K885" s="73">
        <v>0</v>
      </c>
      <c r="L885" s="62"/>
      <c r="M885" s="63"/>
      <c r="N885" s="63"/>
      <c r="O885" s="63"/>
      <c r="P885" s="64"/>
      <c r="Q885" s="77">
        <f t="shared" si="143"/>
        <v>248401.87</v>
      </c>
      <c r="R885" s="72">
        <f t="shared" si="143"/>
        <v>66903.47</v>
      </c>
      <c r="S885" s="72">
        <f t="shared" si="143"/>
        <v>5289.8</v>
      </c>
      <c r="T885" s="72">
        <f t="shared" si="143"/>
        <v>176208.6</v>
      </c>
      <c r="U885" s="73">
        <f t="shared" si="143"/>
        <v>0</v>
      </c>
      <c r="V885" s="77">
        <f t="shared" ref="V885:Z926" si="147">AA885-Q885</f>
        <v>-63215.869999999995</v>
      </c>
      <c r="W885" s="72">
        <f t="shared" si="146"/>
        <v>242.02999999999884</v>
      </c>
      <c r="X885" s="72">
        <f t="shared" si="146"/>
        <v>2294.1999999999998</v>
      </c>
      <c r="Y885" s="72">
        <f t="shared" si="146"/>
        <v>-65752.100000000006</v>
      </c>
      <c r="Z885" s="73">
        <f t="shared" si="146"/>
        <v>0</v>
      </c>
      <c r="AA885" s="267">
        <v>185186</v>
      </c>
      <c r="AB885" s="268">
        <v>67145.5</v>
      </c>
      <c r="AC885" s="268">
        <v>7584</v>
      </c>
      <c r="AD885" s="268">
        <v>110456.5</v>
      </c>
      <c r="AE885" s="269">
        <v>0</v>
      </c>
      <c r="AF885" s="77">
        <v>0</v>
      </c>
      <c r="AG885" s="72">
        <v>0</v>
      </c>
      <c r="AH885" s="72">
        <v>0</v>
      </c>
      <c r="AI885" s="72">
        <v>0</v>
      </c>
      <c r="AJ885" s="270"/>
      <c r="AK885" s="267">
        <f t="shared" si="140"/>
        <v>185186</v>
      </c>
      <c r="AL885" s="268">
        <f t="shared" si="140"/>
        <v>67145.5</v>
      </c>
      <c r="AM885" s="268">
        <f t="shared" si="140"/>
        <v>7584</v>
      </c>
      <c r="AN885" s="268">
        <f t="shared" si="140"/>
        <v>110456.5</v>
      </c>
      <c r="AO885" s="270">
        <f t="shared" si="140"/>
        <v>0</v>
      </c>
    </row>
    <row r="886" spans="1:41" ht="13.5" customHeight="1">
      <c r="A886" s="83" t="s">
        <v>27</v>
      </c>
      <c r="B886" s="84" t="s">
        <v>23</v>
      </c>
      <c r="C886" s="84" t="s">
        <v>23</v>
      </c>
      <c r="D886" s="84" t="s">
        <v>24</v>
      </c>
      <c r="E886" s="84" t="s">
        <v>23</v>
      </c>
      <c r="F886" s="85" t="s">
        <v>28</v>
      </c>
      <c r="G886" s="86">
        <v>50106.26</v>
      </c>
      <c r="H886" s="86">
        <v>47896.46</v>
      </c>
      <c r="I886" s="86">
        <v>836.9</v>
      </c>
      <c r="J886" s="86">
        <v>1372.9</v>
      </c>
      <c r="K886" s="87">
        <v>0</v>
      </c>
      <c r="L886" s="62"/>
      <c r="M886" s="63"/>
      <c r="N886" s="63"/>
      <c r="O886" s="63"/>
      <c r="P886" s="64"/>
      <c r="Q886" s="88">
        <f t="shared" si="143"/>
        <v>50106.26</v>
      </c>
      <c r="R886" s="86">
        <f t="shared" si="143"/>
        <v>47896.46</v>
      </c>
      <c r="S886" s="86">
        <f t="shared" si="143"/>
        <v>836.9</v>
      </c>
      <c r="T886" s="86">
        <f t="shared" si="143"/>
        <v>1372.9</v>
      </c>
      <c r="U886" s="87">
        <f t="shared" si="143"/>
        <v>0</v>
      </c>
      <c r="V886" s="88">
        <f t="shared" si="147"/>
        <v>240.04000000000087</v>
      </c>
      <c r="W886" s="86">
        <f t="shared" si="146"/>
        <v>242.04000000000087</v>
      </c>
      <c r="X886" s="86">
        <f t="shared" si="146"/>
        <v>0</v>
      </c>
      <c r="Y886" s="86">
        <f t="shared" si="146"/>
        <v>-2</v>
      </c>
      <c r="Z886" s="87">
        <f t="shared" si="146"/>
        <v>0</v>
      </c>
      <c r="AA886" s="267">
        <v>50346.3</v>
      </c>
      <c r="AB886" s="268">
        <v>48138.5</v>
      </c>
      <c r="AC886" s="268">
        <v>836.9</v>
      </c>
      <c r="AD886" s="268">
        <v>1370.9</v>
      </c>
      <c r="AE886" s="269">
        <v>0</v>
      </c>
      <c r="AF886" s="65">
        <v>0</v>
      </c>
      <c r="AG886" s="60">
        <v>0</v>
      </c>
      <c r="AH886" s="60">
        <v>0</v>
      </c>
      <c r="AI886" s="60">
        <v>0</v>
      </c>
      <c r="AJ886" s="270"/>
      <c r="AK886" s="267">
        <f t="shared" si="140"/>
        <v>50346.3</v>
      </c>
      <c r="AL886" s="268">
        <f t="shared" si="140"/>
        <v>48138.5</v>
      </c>
      <c r="AM886" s="268">
        <f t="shared" si="140"/>
        <v>836.9</v>
      </c>
      <c r="AN886" s="268">
        <f t="shared" si="140"/>
        <v>1370.9</v>
      </c>
      <c r="AO886" s="270">
        <f t="shared" si="140"/>
        <v>0</v>
      </c>
    </row>
    <row r="887" spans="1:41" ht="13.5" customHeight="1">
      <c r="A887" s="70" t="s">
        <v>29</v>
      </c>
      <c r="B887" s="71" t="s">
        <v>23</v>
      </c>
      <c r="C887" s="71" t="s">
        <v>23</v>
      </c>
      <c r="D887" s="71" t="s">
        <v>24</v>
      </c>
      <c r="E887" s="71" t="s">
        <v>23</v>
      </c>
      <c r="F887" s="71">
        <v>200</v>
      </c>
      <c r="G887" s="72">
        <v>325144.59999999998</v>
      </c>
      <c r="H887" s="72">
        <v>3030</v>
      </c>
      <c r="I887" s="72">
        <v>450</v>
      </c>
      <c r="J887" s="72">
        <v>141091.4</v>
      </c>
      <c r="K887" s="73">
        <v>180573.2</v>
      </c>
      <c r="L887" s="62"/>
      <c r="M887" s="63"/>
      <c r="N887" s="63"/>
      <c r="O887" s="63"/>
      <c r="P887" s="64"/>
      <c r="Q887" s="77">
        <f t="shared" si="143"/>
        <v>325144.59999999998</v>
      </c>
      <c r="R887" s="72">
        <f t="shared" si="143"/>
        <v>3030</v>
      </c>
      <c r="S887" s="72">
        <f t="shared" si="143"/>
        <v>450</v>
      </c>
      <c r="T887" s="72">
        <f t="shared" si="143"/>
        <v>141091.4</v>
      </c>
      <c r="U887" s="73">
        <f t="shared" si="143"/>
        <v>180573.2</v>
      </c>
      <c r="V887" s="77">
        <f t="shared" si="147"/>
        <v>182655.5</v>
      </c>
      <c r="W887" s="72">
        <f t="shared" si="146"/>
        <v>0</v>
      </c>
      <c r="X887" s="72">
        <f t="shared" si="146"/>
        <v>130</v>
      </c>
      <c r="Y887" s="72">
        <f t="shared" si="146"/>
        <v>182525.50000000003</v>
      </c>
      <c r="Z887" s="73">
        <f t="shared" si="146"/>
        <v>0</v>
      </c>
      <c r="AA887" s="267">
        <v>507800.1</v>
      </c>
      <c r="AB887" s="268">
        <v>3030</v>
      </c>
      <c r="AC887" s="268">
        <v>580</v>
      </c>
      <c r="AD887" s="268">
        <v>323616.90000000002</v>
      </c>
      <c r="AE887" s="269">
        <v>180573.2</v>
      </c>
      <c r="AF887" s="77">
        <v>25000</v>
      </c>
      <c r="AG887" s="72">
        <v>0</v>
      </c>
      <c r="AH887" s="72">
        <v>0</v>
      </c>
      <c r="AI887" s="72">
        <v>25000</v>
      </c>
      <c r="AJ887" s="270"/>
      <c r="AK887" s="267">
        <f t="shared" si="140"/>
        <v>532800.1</v>
      </c>
      <c r="AL887" s="268">
        <f t="shared" si="140"/>
        <v>3030</v>
      </c>
      <c r="AM887" s="268">
        <f t="shared" si="140"/>
        <v>580</v>
      </c>
      <c r="AN887" s="268">
        <f t="shared" si="140"/>
        <v>348616.9</v>
      </c>
      <c r="AO887" s="270">
        <f t="shared" si="140"/>
        <v>180573.2</v>
      </c>
    </row>
    <row r="888" spans="1:41" ht="13.5" customHeight="1">
      <c r="A888" s="83" t="s">
        <v>66</v>
      </c>
      <c r="B888" s="71"/>
      <c r="C888" s="71"/>
      <c r="D888" s="71"/>
      <c r="E888" s="71"/>
      <c r="F888" s="71">
        <v>241</v>
      </c>
      <c r="G888" s="72"/>
      <c r="H888" s="72"/>
      <c r="I888" s="72"/>
      <c r="J888" s="72"/>
      <c r="K888" s="73"/>
      <c r="L888" s="62"/>
      <c r="M888" s="63"/>
      <c r="N888" s="63"/>
      <c r="O888" s="63"/>
      <c r="P888" s="64"/>
      <c r="Q888" s="77"/>
      <c r="R888" s="72"/>
      <c r="S888" s="72"/>
      <c r="T888" s="72"/>
      <c r="U888" s="73"/>
      <c r="V888" s="77">
        <f t="shared" si="147"/>
        <v>25971.200000000001</v>
      </c>
      <c r="W888" s="72">
        <f t="shared" si="146"/>
        <v>0</v>
      </c>
      <c r="X888" s="72">
        <f t="shared" si="146"/>
        <v>0</v>
      </c>
      <c r="Y888" s="72">
        <f t="shared" si="146"/>
        <v>25971.200000000001</v>
      </c>
      <c r="Z888" s="73">
        <f t="shared" si="146"/>
        <v>0</v>
      </c>
      <c r="AA888" s="267">
        <v>25971.200000000001</v>
      </c>
      <c r="AB888" s="268">
        <v>0</v>
      </c>
      <c r="AC888" s="268">
        <v>0</v>
      </c>
      <c r="AD888" s="268">
        <v>25971.200000000001</v>
      </c>
      <c r="AE888" s="269">
        <v>0</v>
      </c>
      <c r="AF888" s="77">
        <v>-21600</v>
      </c>
      <c r="AG888" s="72">
        <v>0</v>
      </c>
      <c r="AH888" s="72">
        <v>0</v>
      </c>
      <c r="AI888" s="72">
        <v>-21600</v>
      </c>
      <c r="AJ888" s="270"/>
      <c r="AK888" s="267">
        <f t="shared" si="140"/>
        <v>4371.2000000000007</v>
      </c>
      <c r="AL888" s="268">
        <f t="shared" si="140"/>
        <v>0</v>
      </c>
      <c r="AM888" s="268">
        <f t="shared" si="140"/>
        <v>0</v>
      </c>
      <c r="AN888" s="268">
        <f t="shared" si="140"/>
        <v>4371.2000000000007</v>
      </c>
      <c r="AO888" s="270">
        <f t="shared" si="140"/>
        <v>0</v>
      </c>
    </row>
    <row r="889" spans="1:41" s="57" customFormat="1" ht="38.25">
      <c r="A889" s="58" t="s">
        <v>127</v>
      </c>
      <c r="B889" s="59">
        <v>11</v>
      </c>
      <c r="C889" s="59" t="s">
        <v>23</v>
      </c>
      <c r="D889" s="59" t="s">
        <v>24</v>
      </c>
      <c r="E889" s="59" t="s">
        <v>23</v>
      </c>
      <c r="F889" s="59" t="s">
        <v>24</v>
      </c>
      <c r="G889" s="60">
        <v>15472.5</v>
      </c>
      <c r="H889" s="60">
        <v>15472.5</v>
      </c>
      <c r="I889" s="60">
        <v>0</v>
      </c>
      <c r="J889" s="60">
        <v>0</v>
      </c>
      <c r="K889" s="61">
        <v>0</v>
      </c>
      <c r="L889" s="49"/>
      <c r="M889" s="50"/>
      <c r="N889" s="50"/>
      <c r="O889" s="50"/>
      <c r="P889" s="51"/>
      <c r="Q889" s="65">
        <f t="shared" si="143"/>
        <v>15472.5</v>
      </c>
      <c r="R889" s="60">
        <f t="shared" si="143"/>
        <v>15472.5</v>
      </c>
      <c r="S889" s="60">
        <f t="shared" si="143"/>
        <v>0</v>
      </c>
      <c r="T889" s="60">
        <f t="shared" si="143"/>
        <v>0</v>
      </c>
      <c r="U889" s="61">
        <f t="shared" si="143"/>
        <v>0</v>
      </c>
      <c r="V889" s="65">
        <f t="shared" si="147"/>
        <v>0</v>
      </c>
      <c r="W889" s="60">
        <f t="shared" si="146"/>
        <v>0</v>
      </c>
      <c r="X889" s="60">
        <f t="shared" si="146"/>
        <v>0</v>
      </c>
      <c r="Y889" s="60">
        <f t="shared" si="146"/>
        <v>0</v>
      </c>
      <c r="Z889" s="61">
        <f t="shared" si="146"/>
        <v>0</v>
      </c>
      <c r="AA889" s="65">
        <v>15472.5</v>
      </c>
      <c r="AB889" s="60">
        <v>15472.5</v>
      </c>
      <c r="AC889" s="60">
        <v>0</v>
      </c>
      <c r="AD889" s="60">
        <v>0</v>
      </c>
      <c r="AE889" s="97">
        <v>0</v>
      </c>
      <c r="AF889" s="271">
        <v>0</v>
      </c>
      <c r="AG889" s="272">
        <v>0</v>
      </c>
      <c r="AH889" s="272">
        <v>0</v>
      </c>
      <c r="AI889" s="272">
        <v>0</v>
      </c>
      <c r="AJ889" s="61"/>
      <c r="AK889" s="65">
        <f t="shared" si="140"/>
        <v>15472.5</v>
      </c>
      <c r="AL889" s="60">
        <f t="shared" si="140"/>
        <v>15472.5</v>
      </c>
      <c r="AM889" s="60">
        <f t="shared" si="140"/>
        <v>0</v>
      </c>
      <c r="AN889" s="60">
        <f t="shared" si="140"/>
        <v>0</v>
      </c>
      <c r="AO889" s="61">
        <f t="shared" si="140"/>
        <v>0</v>
      </c>
    </row>
    <row r="890" spans="1:41" ht="13.5" customHeight="1">
      <c r="A890" s="70" t="s">
        <v>26</v>
      </c>
      <c r="B890" s="71">
        <v>11</v>
      </c>
      <c r="C890" s="71" t="s">
        <v>23</v>
      </c>
      <c r="D890" s="71" t="s">
        <v>24</v>
      </c>
      <c r="E890" s="71" t="s">
        <v>23</v>
      </c>
      <c r="F890" s="71">
        <v>100</v>
      </c>
      <c r="G890" s="72">
        <v>15472.5</v>
      </c>
      <c r="H890" s="72">
        <v>15472.5</v>
      </c>
      <c r="I890" s="72">
        <v>0</v>
      </c>
      <c r="J890" s="72">
        <v>0</v>
      </c>
      <c r="K890" s="73">
        <v>0</v>
      </c>
      <c r="L890" s="62"/>
      <c r="M890" s="63"/>
      <c r="N890" s="63"/>
      <c r="O890" s="63"/>
      <c r="P890" s="64"/>
      <c r="Q890" s="77">
        <f t="shared" si="143"/>
        <v>15472.5</v>
      </c>
      <c r="R890" s="72">
        <f t="shared" si="143"/>
        <v>15472.5</v>
      </c>
      <c r="S890" s="72">
        <f t="shared" si="143"/>
        <v>0</v>
      </c>
      <c r="T890" s="72">
        <f t="shared" si="143"/>
        <v>0</v>
      </c>
      <c r="U890" s="73">
        <f t="shared" si="143"/>
        <v>0</v>
      </c>
      <c r="V890" s="77">
        <f t="shared" si="147"/>
        <v>0</v>
      </c>
      <c r="W890" s="72">
        <f t="shared" si="146"/>
        <v>0</v>
      </c>
      <c r="X890" s="72">
        <f t="shared" si="146"/>
        <v>0</v>
      </c>
      <c r="Y890" s="72">
        <f t="shared" si="146"/>
        <v>0</v>
      </c>
      <c r="Z890" s="73">
        <f t="shared" si="146"/>
        <v>0</v>
      </c>
      <c r="AA890" s="77">
        <v>15472.5</v>
      </c>
      <c r="AB890" s="72">
        <v>15472.5</v>
      </c>
      <c r="AC890" s="72">
        <v>0</v>
      </c>
      <c r="AD890" s="72">
        <v>0</v>
      </c>
      <c r="AE890" s="102">
        <v>0</v>
      </c>
      <c r="AF890" s="273">
        <v>0</v>
      </c>
      <c r="AG890" s="274">
        <v>0</v>
      </c>
      <c r="AH890" s="274">
        <v>0</v>
      </c>
      <c r="AI890" s="274">
        <v>0</v>
      </c>
      <c r="AJ890" s="73"/>
      <c r="AK890" s="77">
        <f t="shared" si="140"/>
        <v>15472.5</v>
      </c>
      <c r="AL890" s="72">
        <f t="shared" si="140"/>
        <v>15472.5</v>
      </c>
      <c r="AM890" s="72">
        <f t="shared" si="140"/>
        <v>0</v>
      </c>
      <c r="AN890" s="72">
        <f t="shared" si="140"/>
        <v>0</v>
      </c>
      <c r="AO890" s="73">
        <f t="shared" si="140"/>
        <v>0</v>
      </c>
    </row>
    <row r="891" spans="1:41" s="57" customFormat="1" ht="13.5" customHeight="1">
      <c r="A891" s="58" t="s">
        <v>351</v>
      </c>
      <c r="B891" s="59">
        <v>11</v>
      </c>
      <c r="C891" s="59">
        <v>4</v>
      </c>
      <c r="D891" s="59" t="s">
        <v>24</v>
      </c>
      <c r="E891" s="59" t="s">
        <v>23</v>
      </c>
      <c r="F891" s="59" t="s">
        <v>24</v>
      </c>
      <c r="G891" s="60">
        <v>15472.5</v>
      </c>
      <c r="H891" s="60">
        <v>15472.5</v>
      </c>
      <c r="I891" s="60">
        <v>0</v>
      </c>
      <c r="J891" s="60">
        <v>0</v>
      </c>
      <c r="K891" s="61">
        <v>0</v>
      </c>
      <c r="L891" s="49"/>
      <c r="M891" s="50"/>
      <c r="N891" s="50"/>
      <c r="O891" s="50"/>
      <c r="P891" s="51"/>
      <c r="Q891" s="65">
        <f t="shared" si="143"/>
        <v>15472.5</v>
      </c>
      <c r="R891" s="60">
        <f t="shared" si="143"/>
        <v>15472.5</v>
      </c>
      <c r="S891" s="60">
        <f t="shared" si="143"/>
        <v>0</v>
      </c>
      <c r="T891" s="60">
        <f t="shared" si="143"/>
        <v>0</v>
      </c>
      <c r="U891" s="61">
        <f t="shared" si="143"/>
        <v>0</v>
      </c>
      <c r="V891" s="65">
        <f t="shared" si="147"/>
        <v>0</v>
      </c>
      <c r="W891" s="60">
        <f t="shared" si="146"/>
        <v>0</v>
      </c>
      <c r="X891" s="60">
        <f t="shared" si="146"/>
        <v>0</v>
      </c>
      <c r="Y891" s="60">
        <f t="shared" si="146"/>
        <v>0</v>
      </c>
      <c r="Z891" s="61">
        <f t="shared" si="146"/>
        <v>0</v>
      </c>
      <c r="AA891" s="65">
        <v>15472.5</v>
      </c>
      <c r="AB891" s="60">
        <v>15472.5</v>
      </c>
      <c r="AC891" s="60">
        <v>0</v>
      </c>
      <c r="AD891" s="60">
        <v>0</v>
      </c>
      <c r="AE891" s="97">
        <v>0</v>
      </c>
      <c r="AF891" s="273">
        <v>0</v>
      </c>
      <c r="AG891" s="274">
        <v>0</v>
      </c>
      <c r="AH891" s="274">
        <v>0</v>
      </c>
      <c r="AI891" s="274">
        <v>0</v>
      </c>
      <c r="AJ891" s="61"/>
      <c r="AK891" s="65">
        <f t="shared" si="140"/>
        <v>15472.5</v>
      </c>
      <c r="AL891" s="60">
        <f t="shared" si="140"/>
        <v>15472.5</v>
      </c>
      <c r="AM891" s="60">
        <f t="shared" si="140"/>
        <v>0</v>
      </c>
      <c r="AN891" s="60">
        <f t="shared" si="140"/>
        <v>0</v>
      </c>
      <c r="AO891" s="61">
        <f t="shared" si="140"/>
        <v>0</v>
      </c>
    </row>
    <row r="892" spans="1:41" ht="13.5" customHeight="1">
      <c r="A892" s="70" t="s">
        <v>129</v>
      </c>
      <c r="B892" s="71">
        <v>11</v>
      </c>
      <c r="C892" s="71">
        <v>4</v>
      </c>
      <c r="D892" s="71">
        <v>51</v>
      </c>
      <c r="E892" s="71" t="s">
        <v>23</v>
      </c>
      <c r="F892" s="71" t="s">
        <v>24</v>
      </c>
      <c r="G892" s="72">
        <v>15472.5</v>
      </c>
      <c r="H892" s="72">
        <v>15472.5</v>
      </c>
      <c r="I892" s="72">
        <v>0</v>
      </c>
      <c r="J892" s="72">
        <v>0</v>
      </c>
      <c r="K892" s="73">
        <v>0</v>
      </c>
      <c r="L892" s="62"/>
      <c r="M892" s="63"/>
      <c r="N892" s="63"/>
      <c r="O892" s="63"/>
      <c r="P892" s="64"/>
      <c r="Q892" s="77">
        <f t="shared" si="143"/>
        <v>15472.5</v>
      </c>
      <c r="R892" s="72">
        <f t="shared" si="143"/>
        <v>15472.5</v>
      </c>
      <c r="S892" s="72">
        <f t="shared" si="143"/>
        <v>0</v>
      </c>
      <c r="T892" s="72">
        <f t="shared" si="143"/>
        <v>0</v>
      </c>
      <c r="U892" s="73">
        <f t="shared" si="143"/>
        <v>0</v>
      </c>
      <c r="V892" s="77">
        <f t="shared" si="147"/>
        <v>0</v>
      </c>
      <c r="W892" s="72">
        <f t="shared" si="146"/>
        <v>0</v>
      </c>
      <c r="X892" s="72">
        <f t="shared" si="146"/>
        <v>0</v>
      </c>
      <c r="Y892" s="72">
        <f t="shared" si="146"/>
        <v>0</v>
      </c>
      <c r="Z892" s="73">
        <f t="shared" si="146"/>
        <v>0</v>
      </c>
      <c r="AA892" s="77">
        <v>15472.5</v>
      </c>
      <c r="AB892" s="72">
        <v>15472.5</v>
      </c>
      <c r="AC892" s="72">
        <v>0</v>
      </c>
      <c r="AD892" s="72">
        <v>0</v>
      </c>
      <c r="AE892" s="102">
        <v>0</v>
      </c>
      <c r="AF892" s="273">
        <v>0</v>
      </c>
      <c r="AG892" s="274">
        <v>0</v>
      </c>
      <c r="AH892" s="274">
        <v>0</v>
      </c>
      <c r="AI892" s="274">
        <v>0</v>
      </c>
      <c r="AJ892" s="73"/>
      <c r="AK892" s="77">
        <f t="shared" si="140"/>
        <v>15472.5</v>
      </c>
      <c r="AL892" s="72">
        <f t="shared" si="140"/>
        <v>15472.5</v>
      </c>
      <c r="AM892" s="72">
        <f t="shared" si="140"/>
        <v>0</v>
      </c>
      <c r="AN892" s="72">
        <f t="shared" si="140"/>
        <v>0</v>
      </c>
      <c r="AO892" s="73">
        <f t="shared" si="140"/>
        <v>0</v>
      </c>
    </row>
    <row r="893" spans="1:41" ht="13.5" customHeight="1">
      <c r="A893" s="70" t="s">
        <v>352</v>
      </c>
      <c r="B893" s="71">
        <v>11</v>
      </c>
      <c r="C893" s="71">
        <v>4</v>
      </c>
      <c r="D893" s="71">
        <v>51</v>
      </c>
      <c r="E893" s="71">
        <v>8</v>
      </c>
      <c r="F893" s="71" t="s">
        <v>24</v>
      </c>
      <c r="G893" s="72">
        <v>15472.5</v>
      </c>
      <c r="H893" s="72">
        <v>15472.5</v>
      </c>
      <c r="I893" s="72">
        <v>0</v>
      </c>
      <c r="J893" s="72">
        <v>0</v>
      </c>
      <c r="K893" s="73">
        <v>0</v>
      </c>
      <c r="L893" s="62"/>
      <c r="M893" s="63"/>
      <c r="N893" s="63"/>
      <c r="O893" s="63"/>
      <c r="P893" s="64"/>
      <c r="Q893" s="77">
        <f t="shared" si="143"/>
        <v>15472.5</v>
      </c>
      <c r="R893" s="72">
        <f t="shared" si="143"/>
        <v>15472.5</v>
      </c>
      <c r="S893" s="72">
        <f t="shared" si="143"/>
        <v>0</v>
      </c>
      <c r="T893" s="72">
        <f t="shared" si="143"/>
        <v>0</v>
      </c>
      <c r="U893" s="73">
        <f t="shared" si="143"/>
        <v>0</v>
      </c>
      <c r="V893" s="77">
        <f t="shared" si="147"/>
        <v>0</v>
      </c>
      <c r="W893" s="72">
        <f t="shared" si="146"/>
        <v>0</v>
      </c>
      <c r="X893" s="72">
        <f t="shared" si="146"/>
        <v>0</v>
      </c>
      <c r="Y893" s="72">
        <f t="shared" si="146"/>
        <v>0</v>
      </c>
      <c r="Z893" s="73">
        <f t="shared" si="146"/>
        <v>0</v>
      </c>
      <c r="AA893" s="77">
        <v>15472.5</v>
      </c>
      <c r="AB893" s="72">
        <v>15472.5</v>
      </c>
      <c r="AC893" s="72">
        <v>0</v>
      </c>
      <c r="AD893" s="72">
        <v>0</v>
      </c>
      <c r="AE893" s="102">
        <v>0</v>
      </c>
      <c r="AF893" s="65">
        <v>0</v>
      </c>
      <c r="AG893" s="60">
        <v>0</v>
      </c>
      <c r="AH893" s="60">
        <v>0</v>
      </c>
      <c r="AI893" s="60">
        <v>0</v>
      </c>
      <c r="AJ893" s="73"/>
      <c r="AK893" s="77">
        <f t="shared" si="140"/>
        <v>15472.5</v>
      </c>
      <c r="AL893" s="72">
        <f t="shared" si="140"/>
        <v>15472.5</v>
      </c>
      <c r="AM893" s="72">
        <f t="shared" si="140"/>
        <v>0</v>
      </c>
      <c r="AN893" s="72">
        <f t="shared" si="140"/>
        <v>0</v>
      </c>
      <c r="AO893" s="73">
        <f t="shared" si="140"/>
        <v>0</v>
      </c>
    </row>
    <row r="894" spans="1:41" s="57" customFormat="1" ht="13.5" customHeight="1">
      <c r="A894" s="58" t="s">
        <v>249</v>
      </c>
      <c r="B894" s="59">
        <v>12</v>
      </c>
      <c r="C894" s="59" t="s">
        <v>23</v>
      </c>
      <c r="D894" s="59" t="s">
        <v>24</v>
      </c>
      <c r="E894" s="59" t="s">
        <v>23</v>
      </c>
      <c r="F894" s="59" t="s">
        <v>24</v>
      </c>
      <c r="G894" s="60">
        <v>406371.07</v>
      </c>
      <c r="H894" s="60">
        <v>49436.27</v>
      </c>
      <c r="I894" s="60">
        <v>5739.8</v>
      </c>
      <c r="J894" s="60">
        <v>317300</v>
      </c>
      <c r="K894" s="61">
        <v>33895</v>
      </c>
      <c r="L894" s="49"/>
      <c r="M894" s="50"/>
      <c r="N894" s="50"/>
      <c r="O894" s="50"/>
      <c r="P894" s="51"/>
      <c r="Q894" s="65">
        <f t="shared" si="143"/>
        <v>406371.07</v>
      </c>
      <c r="R894" s="60">
        <f t="shared" si="143"/>
        <v>49436.27</v>
      </c>
      <c r="S894" s="60">
        <f t="shared" si="143"/>
        <v>5739.8</v>
      </c>
      <c r="T894" s="60">
        <f t="shared" si="143"/>
        <v>317300</v>
      </c>
      <c r="U894" s="61">
        <f t="shared" si="143"/>
        <v>33895</v>
      </c>
      <c r="V894" s="65">
        <f t="shared" si="147"/>
        <v>119098.23000000004</v>
      </c>
      <c r="W894" s="60">
        <f t="shared" si="146"/>
        <v>242.03000000000611</v>
      </c>
      <c r="X894" s="60">
        <f t="shared" si="146"/>
        <v>2082.8000000000002</v>
      </c>
      <c r="Y894" s="60">
        <f t="shared" si="146"/>
        <v>116773.40000000002</v>
      </c>
      <c r="Z894" s="61">
        <f t="shared" si="146"/>
        <v>0</v>
      </c>
      <c r="AA894" s="275">
        <v>525469.30000000005</v>
      </c>
      <c r="AB894" s="276">
        <v>49678.3</v>
      </c>
      <c r="AC894" s="276">
        <v>7822.6</v>
      </c>
      <c r="AD894" s="276">
        <v>434073.4</v>
      </c>
      <c r="AE894" s="277">
        <v>33895</v>
      </c>
      <c r="AF894" s="65">
        <v>25000</v>
      </c>
      <c r="AG894" s="60">
        <v>0</v>
      </c>
      <c r="AH894" s="60">
        <v>0</v>
      </c>
      <c r="AI894" s="60">
        <v>25000</v>
      </c>
      <c r="AJ894" s="278"/>
      <c r="AK894" s="275">
        <f t="shared" si="140"/>
        <v>550469.30000000005</v>
      </c>
      <c r="AL894" s="276">
        <f t="shared" si="140"/>
        <v>49678.3</v>
      </c>
      <c r="AM894" s="276">
        <f t="shared" si="140"/>
        <v>7822.6</v>
      </c>
      <c r="AN894" s="276">
        <f t="shared" si="140"/>
        <v>459073.4</v>
      </c>
      <c r="AO894" s="278">
        <f t="shared" si="140"/>
        <v>33895</v>
      </c>
    </row>
    <row r="895" spans="1:41" ht="13.5" customHeight="1">
      <c r="A895" s="70" t="s">
        <v>26</v>
      </c>
      <c r="B895" s="71">
        <v>12</v>
      </c>
      <c r="C895" s="71" t="s">
        <v>23</v>
      </c>
      <c r="D895" s="71" t="s">
        <v>24</v>
      </c>
      <c r="E895" s="71" t="s">
        <v>23</v>
      </c>
      <c r="F895" s="71">
        <v>100</v>
      </c>
      <c r="G895" s="72">
        <v>230904.67</v>
      </c>
      <c r="H895" s="72">
        <v>49406.27</v>
      </c>
      <c r="I895" s="72">
        <v>5289.8</v>
      </c>
      <c r="J895" s="72">
        <v>176208.6</v>
      </c>
      <c r="K895" s="73">
        <v>0</v>
      </c>
      <c r="L895" s="62"/>
      <c r="M895" s="63"/>
      <c r="N895" s="63"/>
      <c r="O895" s="63"/>
      <c r="P895" s="64"/>
      <c r="Q895" s="77">
        <f t="shared" si="143"/>
        <v>230904.67</v>
      </c>
      <c r="R895" s="72">
        <f t="shared" si="143"/>
        <v>49406.27</v>
      </c>
      <c r="S895" s="72">
        <f t="shared" si="143"/>
        <v>5289.8</v>
      </c>
      <c r="T895" s="72">
        <f t="shared" si="143"/>
        <v>176208.6</v>
      </c>
      <c r="U895" s="73">
        <f t="shared" si="143"/>
        <v>0</v>
      </c>
      <c r="V895" s="77">
        <f t="shared" si="147"/>
        <v>-63557.270000000019</v>
      </c>
      <c r="W895" s="72">
        <f t="shared" si="146"/>
        <v>242.03000000000611</v>
      </c>
      <c r="X895" s="72">
        <f t="shared" si="146"/>
        <v>1952.8000000000002</v>
      </c>
      <c r="Y895" s="72">
        <f t="shared" si="146"/>
        <v>-65752.100000000006</v>
      </c>
      <c r="Z895" s="73">
        <f t="shared" si="146"/>
        <v>0</v>
      </c>
      <c r="AA895" s="279">
        <v>167347.4</v>
      </c>
      <c r="AB895" s="280">
        <v>49648.3</v>
      </c>
      <c r="AC895" s="280">
        <v>7242.6</v>
      </c>
      <c r="AD895" s="280">
        <v>110456.5</v>
      </c>
      <c r="AE895" s="281">
        <v>0</v>
      </c>
      <c r="AF895" s="88">
        <v>0</v>
      </c>
      <c r="AG895" s="86">
        <v>0</v>
      </c>
      <c r="AH895" s="86">
        <v>0</v>
      </c>
      <c r="AI895" s="86">
        <v>0</v>
      </c>
      <c r="AJ895" s="282"/>
      <c r="AK895" s="279">
        <f t="shared" si="140"/>
        <v>167347.4</v>
      </c>
      <c r="AL895" s="280">
        <f t="shared" si="140"/>
        <v>49648.3</v>
      </c>
      <c r="AM895" s="280">
        <f t="shared" si="140"/>
        <v>7242.6</v>
      </c>
      <c r="AN895" s="280">
        <f t="shared" si="140"/>
        <v>110456.5</v>
      </c>
      <c r="AO895" s="282">
        <f t="shared" si="140"/>
        <v>0</v>
      </c>
    </row>
    <row r="896" spans="1:41" ht="13.5" customHeight="1">
      <c r="A896" s="83" t="s">
        <v>27</v>
      </c>
      <c r="B896" s="84">
        <v>12</v>
      </c>
      <c r="C896" s="84" t="s">
        <v>23</v>
      </c>
      <c r="D896" s="84" t="s">
        <v>24</v>
      </c>
      <c r="E896" s="84" t="s">
        <v>23</v>
      </c>
      <c r="F896" s="85" t="s">
        <v>28</v>
      </c>
      <c r="G896" s="86">
        <v>48287.41</v>
      </c>
      <c r="H896" s="86">
        <v>46077.61</v>
      </c>
      <c r="I896" s="86">
        <v>836.9</v>
      </c>
      <c r="J896" s="86">
        <v>1372.9</v>
      </c>
      <c r="K896" s="87">
        <v>0</v>
      </c>
      <c r="L896" s="62"/>
      <c r="M896" s="63"/>
      <c r="N896" s="63"/>
      <c r="O896" s="63"/>
      <c r="P896" s="64"/>
      <c r="Q896" s="88">
        <f t="shared" si="143"/>
        <v>48287.41</v>
      </c>
      <c r="R896" s="86">
        <f t="shared" si="143"/>
        <v>46077.61</v>
      </c>
      <c r="S896" s="86">
        <f t="shared" si="143"/>
        <v>836.9</v>
      </c>
      <c r="T896" s="86">
        <f t="shared" si="143"/>
        <v>1372.9</v>
      </c>
      <c r="U896" s="87">
        <f t="shared" si="143"/>
        <v>0</v>
      </c>
      <c r="V896" s="88">
        <f t="shared" si="147"/>
        <v>239.98999999999796</v>
      </c>
      <c r="W896" s="86">
        <f t="shared" si="146"/>
        <v>241.98999999999796</v>
      </c>
      <c r="X896" s="86">
        <f t="shared" si="146"/>
        <v>0</v>
      </c>
      <c r="Y896" s="86">
        <f t="shared" si="146"/>
        <v>-2</v>
      </c>
      <c r="Z896" s="87">
        <f t="shared" si="146"/>
        <v>0</v>
      </c>
      <c r="AA896" s="279">
        <v>48527.4</v>
      </c>
      <c r="AB896" s="280">
        <v>46319.6</v>
      </c>
      <c r="AC896" s="280">
        <v>836.9</v>
      </c>
      <c r="AD896" s="280">
        <v>1370.9</v>
      </c>
      <c r="AE896" s="281">
        <v>0</v>
      </c>
      <c r="AF896" s="77">
        <v>0</v>
      </c>
      <c r="AG896" s="72">
        <v>0</v>
      </c>
      <c r="AH896" s="72">
        <v>0</v>
      </c>
      <c r="AI896" s="72">
        <v>0</v>
      </c>
      <c r="AJ896" s="282"/>
      <c r="AK896" s="279">
        <f t="shared" si="140"/>
        <v>48527.4</v>
      </c>
      <c r="AL896" s="280">
        <f t="shared" si="140"/>
        <v>46319.6</v>
      </c>
      <c r="AM896" s="280">
        <f t="shared" si="140"/>
        <v>836.9</v>
      </c>
      <c r="AN896" s="280">
        <f t="shared" si="140"/>
        <v>1370.9</v>
      </c>
      <c r="AO896" s="282">
        <f t="shared" si="140"/>
        <v>0</v>
      </c>
    </row>
    <row r="897" spans="1:41" ht="13.5" customHeight="1">
      <c r="A897" s="70" t="s">
        <v>29</v>
      </c>
      <c r="B897" s="71">
        <v>12</v>
      </c>
      <c r="C897" s="71" t="s">
        <v>23</v>
      </c>
      <c r="D897" s="71" t="s">
        <v>24</v>
      </c>
      <c r="E897" s="71" t="s">
        <v>23</v>
      </c>
      <c r="F897" s="71">
        <v>200</v>
      </c>
      <c r="G897" s="72">
        <v>175466.4</v>
      </c>
      <c r="H897" s="72">
        <v>30</v>
      </c>
      <c r="I897" s="72">
        <v>450</v>
      </c>
      <c r="J897" s="72">
        <v>141091.4</v>
      </c>
      <c r="K897" s="73">
        <v>33895</v>
      </c>
      <c r="L897" s="62"/>
      <c r="M897" s="63"/>
      <c r="N897" s="63"/>
      <c r="O897" s="63"/>
      <c r="P897" s="64"/>
      <c r="Q897" s="77">
        <f t="shared" si="143"/>
        <v>175466.4</v>
      </c>
      <c r="R897" s="72">
        <f t="shared" si="143"/>
        <v>30</v>
      </c>
      <c r="S897" s="72">
        <f t="shared" si="143"/>
        <v>450</v>
      </c>
      <c r="T897" s="72">
        <f t="shared" si="143"/>
        <v>141091.4</v>
      </c>
      <c r="U897" s="73">
        <f t="shared" si="143"/>
        <v>33895</v>
      </c>
      <c r="V897" s="77">
        <f t="shared" si="147"/>
        <v>182655.50000000003</v>
      </c>
      <c r="W897" s="72">
        <f t="shared" si="146"/>
        <v>0</v>
      </c>
      <c r="X897" s="72">
        <f t="shared" si="146"/>
        <v>130</v>
      </c>
      <c r="Y897" s="72">
        <f t="shared" si="146"/>
        <v>182525.50000000003</v>
      </c>
      <c r="Z897" s="73">
        <f t="shared" si="146"/>
        <v>0</v>
      </c>
      <c r="AA897" s="279">
        <v>358121.9</v>
      </c>
      <c r="AB897" s="280">
        <v>30</v>
      </c>
      <c r="AC897" s="280">
        <v>580</v>
      </c>
      <c r="AD897" s="280">
        <v>323616.90000000002</v>
      </c>
      <c r="AE897" s="281">
        <v>33895</v>
      </c>
      <c r="AF897" s="77">
        <v>25000</v>
      </c>
      <c r="AG897" s="72">
        <v>0</v>
      </c>
      <c r="AH897" s="72">
        <v>0</v>
      </c>
      <c r="AI897" s="72">
        <v>25000</v>
      </c>
      <c r="AJ897" s="282"/>
      <c r="AK897" s="279">
        <f t="shared" si="140"/>
        <v>383121.9</v>
      </c>
      <c r="AL897" s="280">
        <f t="shared" si="140"/>
        <v>30</v>
      </c>
      <c r="AM897" s="280">
        <f t="shared" si="140"/>
        <v>580</v>
      </c>
      <c r="AN897" s="280">
        <f t="shared" si="140"/>
        <v>348616.9</v>
      </c>
      <c r="AO897" s="282">
        <f t="shared" si="140"/>
        <v>33895</v>
      </c>
    </row>
    <row r="898" spans="1:41" ht="13.5" customHeight="1">
      <c r="A898" s="83" t="s">
        <v>66</v>
      </c>
      <c r="B898" s="71">
        <v>12</v>
      </c>
      <c r="C898" s="71"/>
      <c r="D898" s="71"/>
      <c r="E898" s="71"/>
      <c r="F898" s="71">
        <v>241</v>
      </c>
      <c r="G898" s="72"/>
      <c r="H898" s="72"/>
      <c r="I898" s="72"/>
      <c r="J898" s="72"/>
      <c r="K898" s="73"/>
      <c r="L898" s="62"/>
      <c r="M898" s="63"/>
      <c r="N898" s="63"/>
      <c r="O898" s="63"/>
      <c r="P898" s="64"/>
      <c r="Q898" s="77"/>
      <c r="R898" s="72"/>
      <c r="S898" s="72"/>
      <c r="T898" s="72"/>
      <c r="U898" s="73"/>
      <c r="V898" s="77">
        <f t="shared" si="147"/>
        <v>25971.200000000001</v>
      </c>
      <c r="W898" s="72">
        <f t="shared" si="146"/>
        <v>0</v>
      </c>
      <c r="X898" s="72">
        <f t="shared" si="146"/>
        <v>0</v>
      </c>
      <c r="Y898" s="72">
        <f t="shared" si="146"/>
        <v>25971.200000000001</v>
      </c>
      <c r="Z898" s="73">
        <f t="shared" si="146"/>
        <v>0</v>
      </c>
      <c r="AA898" s="279">
        <v>25971.200000000001</v>
      </c>
      <c r="AB898" s="280">
        <v>0</v>
      </c>
      <c r="AC898" s="280">
        <v>0</v>
      </c>
      <c r="AD898" s="280">
        <v>25971.200000000001</v>
      </c>
      <c r="AE898" s="281">
        <v>0</v>
      </c>
      <c r="AF898" s="77">
        <v>-21600</v>
      </c>
      <c r="AG898" s="72">
        <v>0</v>
      </c>
      <c r="AH898" s="72">
        <v>0</v>
      </c>
      <c r="AI898" s="72">
        <v>-21600</v>
      </c>
      <c r="AJ898" s="282"/>
      <c r="AK898" s="279">
        <f t="shared" si="140"/>
        <v>4371.2000000000007</v>
      </c>
      <c r="AL898" s="280">
        <f t="shared" si="140"/>
        <v>0</v>
      </c>
      <c r="AM898" s="280">
        <f t="shared" si="140"/>
        <v>0</v>
      </c>
      <c r="AN898" s="280">
        <f t="shared" si="140"/>
        <v>4371.2000000000007</v>
      </c>
      <c r="AO898" s="282">
        <f t="shared" si="140"/>
        <v>0</v>
      </c>
    </row>
    <row r="899" spans="1:41" s="57" customFormat="1" ht="13.5" customHeight="1">
      <c r="A899" s="58" t="s">
        <v>232</v>
      </c>
      <c r="B899" s="59">
        <v>12</v>
      </c>
      <c r="C899" s="59">
        <v>1</v>
      </c>
      <c r="D899" s="59" t="s">
        <v>24</v>
      </c>
      <c r="E899" s="59" t="s">
        <v>23</v>
      </c>
      <c r="F899" s="59" t="s">
        <v>24</v>
      </c>
      <c r="G899" s="60">
        <v>155565.26999999999</v>
      </c>
      <c r="H899" s="60">
        <v>22460.07</v>
      </c>
      <c r="I899" s="60">
        <v>5036.8</v>
      </c>
      <c r="J899" s="60">
        <v>125851.7</v>
      </c>
      <c r="K899" s="61">
        <v>2216.6999999999998</v>
      </c>
      <c r="L899" s="49"/>
      <c r="M899" s="50"/>
      <c r="N899" s="50"/>
      <c r="O899" s="50"/>
      <c r="P899" s="51"/>
      <c r="Q899" s="65">
        <f t="shared" si="143"/>
        <v>155565.26999999999</v>
      </c>
      <c r="R899" s="60">
        <f t="shared" si="143"/>
        <v>22460.07</v>
      </c>
      <c r="S899" s="60">
        <f t="shared" si="143"/>
        <v>5036.8</v>
      </c>
      <c r="T899" s="60">
        <f t="shared" si="143"/>
        <v>125851.7</v>
      </c>
      <c r="U899" s="61">
        <f t="shared" si="143"/>
        <v>2216.6999999999998</v>
      </c>
      <c r="V899" s="65">
        <f t="shared" si="147"/>
        <v>82246.930000000022</v>
      </c>
      <c r="W899" s="60">
        <f t="shared" si="146"/>
        <v>2.9999999998835847E-2</v>
      </c>
      <c r="X899" s="60">
        <f t="shared" si="146"/>
        <v>1139.8000000000002</v>
      </c>
      <c r="Y899" s="60">
        <f t="shared" si="146"/>
        <v>81107.099999999991</v>
      </c>
      <c r="Z899" s="61">
        <f t="shared" si="146"/>
        <v>0</v>
      </c>
      <c r="AA899" s="275">
        <v>237812.2</v>
      </c>
      <c r="AB899" s="276">
        <v>22460.1</v>
      </c>
      <c r="AC899" s="276">
        <v>6176.6</v>
      </c>
      <c r="AD899" s="276">
        <v>206958.8</v>
      </c>
      <c r="AE899" s="277">
        <v>2216.6999999999998</v>
      </c>
      <c r="AF899" s="65">
        <v>25000</v>
      </c>
      <c r="AG899" s="60">
        <v>0</v>
      </c>
      <c r="AH899" s="60">
        <v>0</v>
      </c>
      <c r="AI899" s="60">
        <v>25000</v>
      </c>
      <c r="AJ899" s="278"/>
      <c r="AK899" s="275">
        <f t="shared" si="140"/>
        <v>262812.2</v>
      </c>
      <c r="AL899" s="276">
        <f t="shared" si="140"/>
        <v>22460.1</v>
      </c>
      <c r="AM899" s="276">
        <f t="shared" si="140"/>
        <v>6176.6</v>
      </c>
      <c r="AN899" s="276">
        <f t="shared" si="140"/>
        <v>231958.8</v>
      </c>
      <c r="AO899" s="278">
        <f t="shared" si="140"/>
        <v>2216.6999999999998</v>
      </c>
    </row>
    <row r="900" spans="1:41" ht="13.5" customHeight="1">
      <c r="A900" s="70" t="s">
        <v>232</v>
      </c>
      <c r="B900" s="71">
        <v>12</v>
      </c>
      <c r="C900" s="71">
        <v>1</v>
      </c>
      <c r="D900" s="71">
        <v>70</v>
      </c>
      <c r="E900" s="71" t="s">
        <v>23</v>
      </c>
      <c r="F900" s="71" t="s">
        <v>24</v>
      </c>
      <c r="G900" s="72">
        <v>155565.26999999999</v>
      </c>
      <c r="H900" s="72">
        <v>22460.07</v>
      </c>
      <c r="I900" s="72">
        <v>5036.8</v>
      </c>
      <c r="J900" s="72">
        <v>125851.7</v>
      </c>
      <c r="K900" s="73">
        <v>2216.6999999999998</v>
      </c>
      <c r="L900" s="62"/>
      <c r="M900" s="63"/>
      <c r="N900" s="63"/>
      <c r="O900" s="63"/>
      <c r="P900" s="64"/>
      <c r="Q900" s="77">
        <f t="shared" si="143"/>
        <v>155565.26999999999</v>
      </c>
      <c r="R900" s="72">
        <f t="shared" si="143"/>
        <v>22460.07</v>
      </c>
      <c r="S900" s="72">
        <f t="shared" si="143"/>
        <v>5036.8</v>
      </c>
      <c r="T900" s="72">
        <f t="shared" si="143"/>
        <v>125851.7</v>
      </c>
      <c r="U900" s="73">
        <f t="shared" si="143"/>
        <v>2216.6999999999998</v>
      </c>
      <c r="V900" s="77">
        <f t="shared" si="147"/>
        <v>82246.930000000022</v>
      </c>
      <c r="W900" s="72">
        <f t="shared" si="147"/>
        <v>2.9999999998835847E-2</v>
      </c>
      <c r="X900" s="72">
        <f t="shared" si="147"/>
        <v>1139.8000000000002</v>
      </c>
      <c r="Y900" s="72">
        <f t="shared" si="147"/>
        <v>81107.099999999991</v>
      </c>
      <c r="Z900" s="73">
        <f t="shared" si="147"/>
        <v>0</v>
      </c>
      <c r="AA900" s="279">
        <v>237812.2</v>
      </c>
      <c r="AB900" s="280">
        <v>22460.1</v>
      </c>
      <c r="AC900" s="280">
        <v>6176.6</v>
      </c>
      <c r="AD900" s="280">
        <v>206958.8</v>
      </c>
      <c r="AE900" s="281">
        <v>2216.6999999999998</v>
      </c>
      <c r="AF900" s="77">
        <v>25000</v>
      </c>
      <c r="AG900" s="72">
        <v>0</v>
      </c>
      <c r="AH900" s="72">
        <v>0</v>
      </c>
      <c r="AI900" s="72">
        <v>25000</v>
      </c>
      <c r="AJ900" s="282"/>
      <c r="AK900" s="279">
        <f t="shared" si="140"/>
        <v>262812.2</v>
      </c>
      <c r="AL900" s="280">
        <f t="shared" si="140"/>
        <v>22460.1</v>
      </c>
      <c r="AM900" s="280">
        <f t="shared" si="140"/>
        <v>6176.6</v>
      </c>
      <c r="AN900" s="280">
        <f t="shared" si="140"/>
        <v>231958.8</v>
      </c>
      <c r="AO900" s="282">
        <f t="shared" si="140"/>
        <v>2216.6999999999998</v>
      </c>
    </row>
    <row r="901" spans="1:41" s="254" customFormat="1" ht="28.5" customHeight="1">
      <c r="A901" s="70" t="s">
        <v>353</v>
      </c>
      <c r="B901" s="71">
        <v>12</v>
      </c>
      <c r="C901" s="71">
        <v>1</v>
      </c>
      <c r="D901" s="71">
        <v>70</v>
      </c>
      <c r="E901" s="71">
        <v>1</v>
      </c>
      <c r="F901" s="71"/>
      <c r="G901" s="72"/>
      <c r="H901" s="72"/>
      <c r="I901" s="72"/>
      <c r="J901" s="72"/>
      <c r="K901" s="73"/>
      <c r="L901" s="62"/>
      <c r="M901" s="63"/>
      <c r="N901" s="63"/>
      <c r="O901" s="63"/>
      <c r="P901" s="64"/>
      <c r="Q901" s="77"/>
      <c r="R901" s="72"/>
      <c r="S901" s="72"/>
      <c r="T901" s="72"/>
      <c r="U901" s="73"/>
      <c r="V901" s="77">
        <f t="shared" si="147"/>
        <v>70332.3</v>
      </c>
      <c r="W901" s="72">
        <f t="shared" si="147"/>
        <v>0</v>
      </c>
      <c r="X901" s="72">
        <f t="shared" si="147"/>
        <v>0</v>
      </c>
      <c r="Y901" s="72">
        <f t="shared" si="147"/>
        <v>70332.3</v>
      </c>
      <c r="Z901" s="73">
        <f t="shared" si="147"/>
        <v>0</v>
      </c>
      <c r="AA901" s="283">
        <v>70332.3</v>
      </c>
      <c r="AB901" s="284">
        <v>0</v>
      </c>
      <c r="AC901" s="284">
        <v>0</v>
      </c>
      <c r="AD901" s="284">
        <v>70332.3</v>
      </c>
      <c r="AE901" s="285">
        <v>0</v>
      </c>
      <c r="AF901" s="77">
        <v>0</v>
      </c>
      <c r="AG901" s="72">
        <v>0</v>
      </c>
      <c r="AH901" s="72">
        <v>0</v>
      </c>
      <c r="AI901" s="72">
        <v>0</v>
      </c>
      <c r="AJ901" s="286"/>
      <c r="AK901" s="283">
        <f t="shared" si="140"/>
        <v>70332.3</v>
      </c>
      <c r="AL901" s="284">
        <f t="shared" si="140"/>
        <v>0</v>
      </c>
      <c r="AM901" s="284">
        <f t="shared" si="140"/>
        <v>0</v>
      </c>
      <c r="AN901" s="284">
        <f t="shared" si="140"/>
        <v>70332.3</v>
      </c>
      <c r="AO901" s="286">
        <f t="shared" si="140"/>
        <v>0</v>
      </c>
    </row>
    <row r="902" spans="1:41" ht="51">
      <c r="A902" s="70" t="s">
        <v>250</v>
      </c>
      <c r="B902" s="71">
        <v>12</v>
      </c>
      <c r="C902" s="71">
        <v>1</v>
      </c>
      <c r="D902" s="71">
        <v>70</v>
      </c>
      <c r="E902" s="71">
        <v>2</v>
      </c>
      <c r="F902" s="71" t="s">
        <v>24</v>
      </c>
      <c r="G902" s="72">
        <v>68668.399999999994</v>
      </c>
      <c r="H902" s="72">
        <v>0</v>
      </c>
      <c r="I902" s="72">
        <v>0</v>
      </c>
      <c r="J902" s="72">
        <v>66451.7</v>
      </c>
      <c r="K902" s="73">
        <v>2216.6999999999998</v>
      </c>
      <c r="L902" s="62"/>
      <c r="M902" s="63"/>
      <c r="N902" s="63"/>
      <c r="O902" s="63"/>
      <c r="P902" s="64"/>
      <c r="Q902" s="77">
        <f t="shared" si="143"/>
        <v>68668.399999999994</v>
      </c>
      <c r="R902" s="72">
        <f t="shared" si="143"/>
        <v>0</v>
      </c>
      <c r="S902" s="72">
        <f t="shared" si="143"/>
        <v>0</v>
      </c>
      <c r="T902" s="72">
        <f t="shared" si="143"/>
        <v>66451.7</v>
      </c>
      <c r="U902" s="73">
        <f t="shared" si="143"/>
        <v>2216.6999999999998</v>
      </c>
      <c r="V902" s="77">
        <f t="shared" si="147"/>
        <v>-13075.199999999997</v>
      </c>
      <c r="W902" s="72">
        <f t="shared" si="147"/>
        <v>0</v>
      </c>
      <c r="X902" s="72">
        <f t="shared" si="147"/>
        <v>0</v>
      </c>
      <c r="Y902" s="72">
        <f t="shared" si="147"/>
        <v>-13075.199999999997</v>
      </c>
      <c r="Z902" s="73">
        <f t="shared" si="147"/>
        <v>0</v>
      </c>
      <c r="AA902" s="283">
        <v>55593.2</v>
      </c>
      <c r="AB902" s="284">
        <v>0</v>
      </c>
      <c r="AC902" s="284">
        <v>0</v>
      </c>
      <c r="AD902" s="284">
        <v>53376.5</v>
      </c>
      <c r="AE902" s="285">
        <v>2216.6999999999998</v>
      </c>
      <c r="AF902" s="77">
        <v>25000</v>
      </c>
      <c r="AG902" s="72">
        <v>0</v>
      </c>
      <c r="AH902" s="72">
        <v>0</v>
      </c>
      <c r="AI902" s="72">
        <v>25000</v>
      </c>
      <c r="AJ902" s="286"/>
      <c r="AK902" s="283">
        <f t="shared" si="140"/>
        <v>80593.2</v>
      </c>
      <c r="AL902" s="284">
        <f t="shared" si="140"/>
        <v>0</v>
      </c>
      <c r="AM902" s="284">
        <f t="shared" si="140"/>
        <v>0</v>
      </c>
      <c r="AN902" s="284">
        <f t="shared" si="140"/>
        <v>78376.5</v>
      </c>
      <c r="AO902" s="286">
        <f t="shared" si="140"/>
        <v>2216.6999999999998</v>
      </c>
    </row>
    <row r="903" spans="1:41" ht="13.5" customHeight="1">
      <c r="A903" s="70" t="s">
        <v>354</v>
      </c>
      <c r="B903" s="71">
        <v>12</v>
      </c>
      <c r="C903" s="71">
        <v>1</v>
      </c>
      <c r="D903" s="71">
        <v>70</v>
      </c>
      <c r="E903" s="71">
        <v>3</v>
      </c>
      <c r="F903" s="71" t="s">
        <v>24</v>
      </c>
      <c r="G903" s="72">
        <v>34996.870000000003</v>
      </c>
      <c r="H903" s="72">
        <v>22460.07</v>
      </c>
      <c r="I903" s="72">
        <v>5036.8</v>
      </c>
      <c r="J903" s="72">
        <v>7500</v>
      </c>
      <c r="K903" s="73">
        <v>0</v>
      </c>
      <c r="L903" s="62"/>
      <c r="M903" s="63"/>
      <c r="N903" s="63"/>
      <c r="O903" s="63"/>
      <c r="P903" s="64"/>
      <c r="Q903" s="77">
        <f t="shared" si="143"/>
        <v>34996.870000000003</v>
      </c>
      <c r="R903" s="72">
        <f t="shared" si="143"/>
        <v>22460.07</v>
      </c>
      <c r="S903" s="72">
        <f t="shared" si="143"/>
        <v>5036.8</v>
      </c>
      <c r="T903" s="72">
        <f t="shared" si="143"/>
        <v>7500</v>
      </c>
      <c r="U903" s="73">
        <f t="shared" si="143"/>
        <v>0</v>
      </c>
      <c r="V903" s="77">
        <f t="shared" si="147"/>
        <v>50289.829999999994</v>
      </c>
      <c r="W903" s="72">
        <f t="shared" si="147"/>
        <v>2.9999999998835847E-2</v>
      </c>
      <c r="X903" s="72">
        <f t="shared" si="147"/>
        <v>1139.8000000000002</v>
      </c>
      <c r="Y903" s="72">
        <f t="shared" si="147"/>
        <v>49150</v>
      </c>
      <c r="Z903" s="73">
        <f t="shared" si="147"/>
        <v>0</v>
      </c>
      <c r="AA903" s="283">
        <v>85286.7</v>
      </c>
      <c r="AB903" s="284">
        <v>22460.1</v>
      </c>
      <c r="AC903" s="284">
        <v>6176.6</v>
      </c>
      <c r="AD903" s="284">
        <v>56650</v>
      </c>
      <c r="AE903" s="285">
        <v>0</v>
      </c>
      <c r="AF903" s="283"/>
      <c r="AG903" s="284"/>
      <c r="AH903" s="284"/>
      <c r="AI903" s="284"/>
      <c r="AJ903" s="286"/>
      <c r="AK903" s="283">
        <f t="shared" si="140"/>
        <v>85286.7</v>
      </c>
      <c r="AL903" s="284">
        <f t="shared" si="140"/>
        <v>22460.1</v>
      </c>
      <c r="AM903" s="284">
        <f t="shared" si="140"/>
        <v>6176.6</v>
      </c>
      <c r="AN903" s="284">
        <f t="shared" si="140"/>
        <v>56650</v>
      </c>
      <c r="AO903" s="286">
        <f t="shared" si="140"/>
        <v>0</v>
      </c>
    </row>
    <row r="904" spans="1:41" ht="13.5" customHeight="1">
      <c r="A904" s="70" t="s">
        <v>355</v>
      </c>
      <c r="B904" s="71">
        <v>12</v>
      </c>
      <c r="C904" s="71">
        <v>1</v>
      </c>
      <c r="D904" s="71">
        <v>70</v>
      </c>
      <c r="E904" s="71">
        <v>5</v>
      </c>
      <c r="F904" s="71" t="s">
        <v>24</v>
      </c>
      <c r="G904" s="72">
        <v>51900</v>
      </c>
      <c r="H904" s="72">
        <v>0</v>
      </c>
      <c r="I904" s="72">
        <v>0</v>
      </c>
      <c r="J904" s="72">
        <v>51900</v>
      </c>
      <c r="K904" s="73">
        <v>0</v>
      </c>
      <c r="L904" s="62"/>
      <c r="M904" s="63"/>
      <c r="N904" s="63"/>
      <c r="O904" s="63"/>
      <c r="P904" s="64"/>
      <c r="Q904" s="77">
        <f t="shared" si="143"/>
        <v>51900</v>
      </c>
      <c r="R904" s="72">
        <f t="shared" si="143"/>
        <v>0</v>
      </c>
      <c r="S904" s="72">
        <f t="shared" si="143"/>
        <v>0</v>
      </c>
      <c r="T904" s="72">
        <f t="shared" si="143"/>
        <v>51900</v>
      </c>
      <c r="U904" s="73">
        <f t="shared" si="143"/>
        <v>0</v>
      </c>
      <c r="V904" s="77">
        <f t="shared" si="147"/>
        <v>-25300</v>
      </c>
      <c r="W904" s="72">
        <f t="shared" si="147"/>
        <v>0</v>
      </c>
      <c r="X904" s="72">
        <f t="shared" si="147"/>
        <v>0</v>
      </c>
      <c r="Y904" s="72">
        <f t="shared" si="147"/>
        <v>-25300</v>
      </c>
      <c r="Z904" s="73">
        <f t="shared" si="147"/>
        <v>0</v>
      </c>
      <c r="AA904" s="287">
        <v>26600</v>
      </c>
      <c r="AB904" s="288">
        <v>0</v>
      </c>
      <c r="AC904" s="288">
        <v>0</v>
      </c>
      <c r="AD904" s="288">
        <v>26600</v>
      </c>
      <c r="AE904" s="102">
        <v>0</v>
      </c>
      <c r="AF904" s="77"/>
      <c r="AG904" s="72"/>
      <c r="AH904" s="72"/>
      <c r="AI904" s="72"/>
      <c r="AJ904" s="73"/>
      <c r="AK904" s="287">
        <f t="shared" si="140"/>
        <v>26600</v>
      </c>
      <c r="AL904" s="288">
        <f t="shared" si="140"/>
        <v>0</v>
      </c>
      <c r="AM904" s="288">
        <f t="shared" si="140"/>
        <v>0</v>
      </c>
      <c r="AN904" s="288">
        <f t="shared" si="140"/>
        <v>26600</v>
      </c>
      <c r="AO904" s="73">
        <f t="shared" si="140"/>
        <v>0</v>
      </c>
    </row>
    <row r="905" spans="1:41" s="57" customFormat="1" ht="13.5" customHeight="1">
      <c r="A905" s="58" t="s">
        <v>356</v>
      </c>
      <c r="B905" s="59">
        <v>12</v>
      </c>
      <c r="C905" s="59">
        <v>3</v>
      </c>
      <c r="D905" s="59" t="s">
        <v>24</v>
      </c>
      <c r="E905" s="59" t="s">
        <v>23</v>
      </c>
      <c r="F905" s="59" t="s">
        <v>24</v>
      </c>
      <c r="G905" s="60">
        <v>50005.3</v>
      </c>
      <c r="H905" s="60">
        <v>17474</v>
      </c>
      <c r="I905" s="60">
        <v>703</v>
      </c>
      <c r="J905" s="60">
        <v>150</v>
      </c>
      <c r="K905" s="61">
        <v>31678.3</v>
      </c>
      <c r="L905" s="49"/>
      <c r="M905" s="50"/>
      <c r="N905" s="50"/>
      <c r="O905" s="50"/>
      <c r="P905" s="51"/>
      <c r="Q905" s="65">
        <f t="shared" si="143"/>
        <v>50005.3</v>
      </c>
      <c r="R905" s="60">
        <f t="shared" si="143"/>
        <v>17474</v>
      </c>
      <c r="S905" s="60">
        <f t="shared" si="143"/>
        <v>703</v>
      </c>
      <c r="T905" s="60">
        <f t="shared" si="143"/>
        <v>150</v>
      </c>
      <c r="U905" s="61">
        <f t="shared" si="143"/>
        <v>31678.3</v>
      </c>
      <c r="V905" s="65">
        <f t="shared" si="147"/>
        <v>943</v>
      </c>
      <c r="W905" s="60">
        <f t="shared" si="147"/>
        <v>0</v>
      </c>
      <c r="X905" s="60">
        <f t="shared" si="147"/>
        <v>943</v>
      </c>
      <c r="Y905" s="60">
        <f t="shared" si="147"/>
        <v>0</v>
      </c>
      <c r="Z905" s="61">
        <f t="shared" si="147"/>
        <v>0</v>
      </c>
      <c r="AA905" s="65">
        <v>50948.3</v>
      </c>
      <c r="AB905" s="60">
        <v>17474</v>
      </c>
      <c r="AC905" s="60">
        <v>1646</v>
      </c>
      <c r="AD905" s="60">
        <v>150</v>
      </c>
      <c r="AE905" s="97">
        <v>31678.3</v>
      </c>
      <c r="AF905" s="65"/>
      <c r="AG905" s="60"/>
      <c r="AH905" s="60"/>
      <c r="AI905" s="60"/>
      <c r="AJ905" s="61"/>
      <c r="AK905" s="65">
        <f t="shared" si="140"/>
        <v>50948.3</v>
      </c>
      <c r="AL905" s="60">
        <f t="shared" si="140"/>
        <v>17474</v>
      </c>
      <c r="AM905" s="60">
        <f t="shared" si="140"/>
        <v>1646</v>
      </c>
      <c r="AN905" s="60">
        <f t="shared" si="140"/>
        <v>150</v>
      </c>
      <c r="AO905" s="61">
        <f t="shared" si="140"/>
        <v>31678.3</v>
      </c>
    </row>
    <row r="906" spans="1:41" ht="13.5" customHeight="1">
      <c r="A906" s="70" t="s">
        <v>84</v>
      </c>
      <c r="B906" s="71">
        <v>12</v>
      </c>
      <c r="C906" s="71">
        <v>3</v>
      </c>
      <c r="D906" s="71">
        <v>50</v>
      </c>
      <c r="E906" s="71" t="s">
        <v>23</v>
      </c>
      <c r="F906" s="71" t="s">
        <v>24</v>
      </c>
      <c r="G906" s="72">
        <v>50005.3</v>
      </c>
      <c r="H906" s="72">
        <v>17474</v>
      </c>
      <c r="I906" s="72">
        <v>703</v>
      </c>
      <c r="J906" s="72">
        <v>150</v>
      </c>
      <c r="K906" s="73">
        <v>31678.3</v>
      </c>
      <c r="L906" s="62"/>
      <c r="M906" s="63"/>
      <c r="N906" s="63"/>
      <c r="O906" s="63"/>
      <c r="P906" s="64"/>
      <c r="Q906" s="77">
        <f t="shared" si="143"/>
        <v>50005.3</v>
      </c>
      <c r="R906" s="72">
        <f t="shared" si="143"/>
        <v>17474</v>
      </c>
      <c r="S906" s="72">
        <f t="shared" si="143"/>
        <v>703</v>
      </c>
      <c r="T906" s="72">
        <f t="shared" si="143"/>
        <v>150</v>
      </c>
      <c r="U906" s="73">
        <f t="shared" si="143"/>
        <v>31678.3</v>
      </c>
      <c r="V906" s="77">
        <f t="shared" si="147"/>
        <v>943</v>
      </c>
      <c r="W906" s="72">
        <f t="shared" si="147"/>
        <v>0</v>
      </c>
      <c r="X906" s="72">
        <f t="shared" si="147"/>
        <v>943</v>
      </c>
      <c r="Y906" s="72">
        <f t="shared" si="147"/>
        <v>0</v>
      </c>
      <c r="Z906" s="73">
        <f t="shared" si="147"/>
        <v>0</v>
      </c>
      <c r="AA906" s="77">
        <v>50948.3</v>
      </c>
      <c r="AB906" s="72">
        <v>17474</v>
      </c>
      <c r="AC906" s="72">
        <v>1646</v>
      </c>
      <c r="AD906" s="72">
        <v>150</v>
      </c>
      <c r="AE906" s="102">
        <v>31678.3</v>
      </c>
      <c r="AF906" s="77"/>
      <c r="AG906" s="72"/>
      <c r="AH906" s="72"/>
      <c r="AI906" s="72"/>
      <c r="AJ906" s="73"/>
      <c r="AK906" s="77">
        <f t="shared" si="140"/>
        <v>50948.3</v>
      </c>
      <c r="AL906" s="72">
        <f t="shared" si="140"/>
        <v>17474</v>
      </c>
      <c r="AM906" s="72">
        <f t="shared" si="140"/>
        <v>1646</v>
      </c>
      <c r="AN906" s="72">
        <f t="shared" si="140"/>
        <v>150</v>
      </c>
      <c r="AO906" s="73">
        <f t="shared" si="140"/>
        <v>31678.3</v>
      </c>
    </row>
    <row r="907" spans="1:41" ht="13.5" customHeight="1">
      <c r="A907" s="70" t="s">
        <v>357</v>
      </c>
      <c r="B907" s="71">
        <v>12</v>
      </c>
      <c r="C907" s="71">
        <v>3</v>
      </c>
      <c r="D907" s="71">
        <v>50</v>
      </c>
      <c r="E907" s="71">
        <v>10</v>
      </c>
      <c r="F907" s="71" t="s">
        <v>24</v>
      </c>
      <c r="G907" s="72">
        <v>50005.3</v>
      </c>
      <c r="H907" s="72">
        <v>17474</v>
      </c>
      <c r="I907" s="72">
        <v>703</v>
      </c>
      <c r="J907" s="72">
        <v>150</v>
      </c>
      <c r="K907" s="73">
        <v>31678.3</v>
      </c>
      <c r="L907" s="62"/>
      <c r="M907" s="63"/>
      <c r="N907" s="63"/>
      <c r="O907" s="63"/>
      <c r="P907" s="64"/>
      <c r="Q907" s="77">
        <f t="shared" si="143"/>
        <v>50005.3</v>
      </c>
      <c r="R907" s="72">
        <f t="shared" si="143"/>
        <v>17474</v>
      </c>
      <c r="S907" s="72">
        <f t="shared" si="143"/>
        <v>703</v>
      </c>
      <c r="T907" s="72">
        <f t="shared" si="143"/>
        <v>150</v>
      </c>
      <c r="U907" s="73">
        <f t="shared" si="143"/>
        <v>31678.3</v>
      </c>
      <c r="V907" s="77">
        <f t="shared" si="147"/>
        <v>943</v>
      </c>
      <c r="W907" s="72">
        <f t="shared" si="147"/>
        <v>0</v>
      </c>
      <c r="X907" s="72">
        <f t="shared" si="147"/>
        <v>943</v>
      </c>
      <c r="Y907" s="72">
        <f t="shared" si="147"/>
        <v>0</v>
      </c>
      <c r="Z907" s="73">
        <f t="shared" si="147"/>
        <v>0</v>
      </c>
      <c r="AA907" s="77">
        <v>50948.3</v>
      </c>
      <c r="AB907" s="72">
        <v>17474</v>
      </c>
      <c r="AC907" s="72">
        <v>1646</v>
      </c>
      <c r="AD907" s="72">
        <v>150</v>
      </c>
      <c r="AE907" s="102">
        <v>31678.3</v>
      </c>
      <c r="AF907" s="77"/>
      <c r="AG907" s="72"/>
      <c r="AH907" s="72"/>
      <c r="AI907" s="72"/>
      <c r="AJ907" s="73"/>
      <c r="AK907" s="77">
        <f t="shared" si="140"/>
        <v>50948.3</v>
      </c>
      <c r="AL907" s="72">
        <f t="shared" si="140"/>
        <v>17474</v>
      </c>
      <c r="AM907" s="72">
        <f t="shared" si="140"/>
        <v>1646</v>
      </c>
      <c r="AN907" s="72">
        <f t="shared" si="140"/>
        <v>150</v>
      </c>
      <c r="AO907" s="73">
        <f t="shared" si="140"/>
        <v>31678.3</v>
      </c>
    </row>
    <row r="908" spans="1:41" s="57" customFormat="1" ht="13.5" customHeight="1">
      <c r="A908" s="58" t="s">
        <v>83</v>
      </c>
      <c r="B908" s="59">
        <v>12</v>
      </c>
      <c r="C908" s="59">
        <v>10</v>
      </c>
      <c r="D908" s="59" t="s">
        <v>24</v>
      </c>
      <c r="E908" s="59" t="s">
        <v>23</v>
      </c>
      <c r="F908" s="59" t="s">
        <v>24</v>
      </c>
      <c r="G908" s="60">
        <v>200800.5</v>
      </c>
      <c r="H908" s="60">
        <v>9502.2000000000007</v>
      </c>
      <c r="I908" s="60">
        <v>0</v>
      </c>
      <c r="J908" s="60">
        <v>191298.3</v>
      </c>
      <c r="K908" s="61">
        <v>0</v>
      </c>
      <c r="L908" s="49"/>
      <c r="M908" s="50"/>
      <c r="N908" s="50"/>
      <c r="O908" s="50"/>
      <c r="P908" s="51"/>
      <c r="Q908" s="65">
        <f t="shared" si="143"/>
        <v>200800.5</v>
      </c>
      <c r="R908" s="60">
        <f t="shared" si="143"/>
        <v>9502.2000000000007</v>
      </c>
      <c r="S908" s="60">
        <f t="shared" si="143"/>
        <v>0</v>
      </c>
      <c r="T908" s="60">
        <f t="shared" si="143"/>
        <v>191298.3</v>
      </c>
      <c r="U908" s="61">
        <f t="shared" si="143"/>
        <v>0</v>
      </c>
      <c r="V908" s="65">
        <f t="shared" si="147"/>
        <v>35908.299999999988</v>
      </c>
      <c r="W908" s="60">
        <f t="shared" si="147"/>
        <v>242</v>
      </c>
      <c r="X908" s="60">
        <f t="shared" si="147"/>
        <v>0</v>
      </c>
      <c r="Y908" s="60">
        <f t="shared" si="147"/>
        <v>35666.300000000017</v>
      </c>
      <c r="Z908" s="61">
        <f t="shared" si="147"/>
        <v>0</v>
      </c>
      <c r="AA908" s="271">
        <v>236708.8</v>
      </c>
      <c r="AB908" s="272">
        <v>9744.2000000000007</v>
      </c>
      <c r="AC908" s="272">
        <v>0</v>
      </c>
      <c r="AD908" s="272">
        <v>226964.6</v>
      </c>
      <c r="AE908" s="289">
        <v>0</v>
      </c>
      <c r="AF908" s="271"/>
      <c r="AG908" s="272"/>
      <c r="AH908" s="272"/>
      <c r="AI908" s="272"/>
      <c r="AJ908" s="290"/>
      <c r="AK908" s="271">
        <f t="shared" si="140"/>
        <v>236708.8</v>
      </c>
      <c r="AL908" s="272">
        <f t="shared" si="140"/>
        <v>9744.2000000000007</v>
      </c>
      <c r="AM908" s="272">
        <f t="shared" si="140"/>
        <v>0</v>
      </c>
      <c r="AN908" s="272">
        <f t="shared" si="140"/>
        <v>226964.6</v>
      </c>
      <c r="AO908" s="290">
        <f t="shared" si="140"/>
        <v>0</v>
      </c>
    </row>
    <row r="909" spans="1:41" ht="13.5" customHeight="1">
      <c r="A909" s="70" t="s">
        <v>232</v>
      </c>
      <c r="B909" s="71">
        <v>12</v>
      </c>
      <c r="C909" s="71">
        <v>10</v>
      </c>
      <c r="D909" s="71">
        <v>70</v>
      </c>
      <c r="E909" s="71" t="s">
        <v>23</v>
      </c>
      <c r="F909" s="71" t="s">
        <v>24</v>
      </c>
      <c r="G909" s="72">
        <v>200800.5</v>
      </c>
      <c r="H909" s="72">
        <v>9502.2000000000007</v>
      </c>
      <c r="I909" s="72">
        <v>0</v>
      </c>
      <c r="J909" s="72">
        <v>191298.3</v>
      </c>
      <c r="K909" s="73">
        <v>0</v>
      </c>
      <c r="L909" s="62"/>
      <c r="M909" s="63"/>
      <c r="N909" s="63"/>
      <c r="O909" s="63"/>
      <c r="P909" s="64"/>
      <c r="Q909" s="77">
        <f t="shared" si="143"/>
        <v>200800.5</v>
      </c>
      <c r="R909" s="72">
        <f t="shared" si="143"/>
        <v>9502.2000000000007</v>
      </c>
      <c r="S909" s="72">
        <f t="shared" si="143"/>
        <v>0</v>
      </c>
      <c r="T909" s="72">
        <f t="shared" si="143"/>
        <v>191298.3</v>
      </c>
      <c r="U909" s="73">
        <f t="shared" si="143"/>
        <v>0</v>
      </c>
      <c r="V909" s="77">
        <f t="shared" si="147"/>
        <v>35908.299999999988</v>
      </c>
      <c r="W909" s="72">
        <f t="shared" si="147"/>
        <v>242</v>
      </c>
      <c r="X909" s="72">
        <f t="shared" si="147"/>
        <v>0</v>
      </c>
      <c r="Y909" s="72">
        <f t="shared" si="147"/>
        <v>35666.300000000017</v>
      </c>
      <c r="Z909" s="73">
        <f t="shared" si="147"/>
        <v>0</v>
      </c>
      <c r="AA909" s="273">
        <v>236708.8</v>
      </c>
      <c r="AB909" s="274">
        <v>9744.2000000000007</v>
      </c>
      <c r="AC909" s="274">
        <v>0</v>
      </c>
      <c r="AD909" s="274">
        <v>226964.6</v>
      </c>
      <c r="AE909" s="291">
        <v>0</v>
      </c>
      <c r="AF909" s="273"/>
      <c r="AG909" s="274"/>
      <c r="AH909" s="274"/>
      <c r="AI909" s="274"/>
      <c r="AJ909" s="292"/>
      <c r="AK909" s="273">
        <f t="shared" si="140"/>
        <v>236708.8</v>
      </c>
      <c r="AL909" s="274">
        <f t="shared" si="140"/>
        <v>9744.2000000000007</v>
      </c>
      <c r="AM909" s="274">
        <f t="shared" si="140"/>
        <v>0</v>
      </c>
      <c r="AN909" s="274">
        <f t="shared" si="140"/>
        <v>226964.6</v>
      </c>
      <c r="AO909" s="292">
        <f t="shared" si="140"/>
        <v>0</v>
      </c>
    </row>
    <row r="910" spans="1:41" ht="13.5" customHeight="1">
      <c r="A910" s="70" t="s">
        <v>353</v>
      </c>
      <c r="B910" s="71">
        <v>12</v>
      </c>
      <c r="C910" s="71">
        <v>10</v>
      </c>
      <c r="D910" s="71">
        <v>70</v>
      </c>
      <c r="E910" s="71">
        <v>1</v>
      </c>
      <c r="F910" s="71" t="s">
        <v>24</v>
      </c>
      <c r="G910" s="72">
        <v>199171.5</v>
      </c>
      <c r="H910" s="72">
        <v>8073.2</v>
      </c>
      <c r="I910" s="72">
        <v>0</v>
      </c>
      <c r="J910" s="72">
        <v>191098.3</v>
      </c>
      <c r="K910" s="73">
        <v>0</v>
      </c>
      <c r="L910" s="62"/>
      <c r="M910" s="63"/>
      <c r="N910" s="63"/>
      <c r="O910" s="63"/>
      <c r="P910" s="64"/>
      <c r="Q910" s="77">
        <f t="shared" si="143"/>
        <v>199171.5</v>
      </c>
      <c r="R910" s="72">
        <f t="shared" si="143"/>
        <v>8073.2</v>
      </c>
      <c r="S910" s="72">
        <f t="shared" si="143"/>
        <v>0</v>
      </c>
      <c r="T910" s="72">
        <f t="shared" si="143"/>
        <v>191098.3</v>
      </c>
      <c r="U910" s="73">
        <f t="shared" si="143"/>
        <v>0</v>
      </c>
      <c r="V910" s="77">
        <f t="shared" si="147"/>
        <v>35666.299999999988</v>
      </c>
      <c r="W910" s="72">
        <f t="shared" si="147"/>
        <v>0</v>
      </c>
      <c r="X910" s="72">
        <f t="shared" si="147"/>
        <v>0</v>
      </c>
      <c r="Y910" s="72">
        <f t="shared" si="147"/>
        <v>35666.300000000017</v>
      </c>
      <c r="Z910" s="73">
        <f t="shared" si="147"/>
        <v>0</v>
      </c>
      <c r="AA910" s="273">
        <v>234837.8</v>
      </c>
      <c r="AB910" s="274">
        <v>8073.2</v>
      </c>
      <c r="AC910" s="274">
        <v>0</v>
      </c>
      <c r="AD910" s="274">
        <v>226764.6</v>
      </c>
      <c r="AE910" s="291">
        <v>0</v>
      </c>
      <c r="AF910" s="273"/>
      <c r="AG910" s="274"/>
      <c r="AH910" s="274"/>
      <c r="AI910" s="274"/>
      <c r="AJ910" s="292"/>
      <c r="AK910" s="273">
        <f t="shared" si="140"/>
        <v>234837.8</v>
      </c>
      <c r="AL910" s="274">
        <f t="shared" si="140"/>
        <v>8073.2</v>
      </c>
      <c r="AM910" s="274">
        <f t="shared" si="140"/>
        <v>0</v>
      </c>
      <c r="AN910" s="274">
        <f t="shared" si="140"/>
        <v>226764.6</v>
      </c>
      <c r="AO910" s="292">
        <f t="shared" si="140"/>
        <v>0</v>
      </c>
    </row>
    <row r="911" spans="1:41" ht="13.5" customHeight="1">
      <c r="A911" s="70" t="s">
        <v>233</v>
      </c>
      <c r="B911" s="71">
        <v>12</v>
      </c>
      <c r="C911" s="71">
        <v>10</v>
      </c>
      <c r="D911" s="71">
        <v>70</v>
      </c>
      <c r="E911" s="71">
        <v>6</v>
      </c>
      <c r="F911" s="71" t="s">
        <v>24</v>
      </c>
      <c r="G911" s="72">
        <v>1629</v>
      </c>
      <c r="H911" s="72">
        <v>1429</v>
      </c>
      <c r="I911" s="72">
        <v>0</v>
      </c>
      <c r="J911" s="72">
        <v>200</v>
      </c>
      <c r="K911" s="73">
        <v>0</v>
      </c>
      <c r="L911" s="62"/>
      <c r="M911" s="63"/>
      <c r="N911" s="63"/>
      <c r="O911" s="63"/>
      <c r="P911" s="64"/>
      <c r="Q911" s="77">
        <f t="shared" si="143"/>
        <v>1629</v>
      </c>
      <c r="R911" s="72">
        <f t="shared" si="143"/>
        <v>1429</v>
      </c>
      <c r="S911" s="72">
        <f t="shared" si="143"/>
        <v>0</v>
      </c>
      <c r="T911" s="72">
        <f t="shared" si="143"/>
        <v>200</v>
      </c>
      <c r="U911" s="73">
        <f t="shared" si="143"/>
        <v>0</v>
      </c>
      <c r="V911" s="77">
        <f t="shared" si="147"/>
        <v>242</v>
      </c>
      <c r="W911" s="72">
        <f t="shared" si="147"/>
        <v>242</v>
      </c>
      <c r="X911" s="72">
        <f t="shared" si="147"/>
        <v>0</v>
      </c>
      <c r="Y911" s="72">
        <f t="shared" si="147"/>
        <v>0</v>
      </c>
      <c r="Z911" s="73">
        <f t="shared" si="147"/>
        <v>0</v>
      </c>
      <c r="AA911" s="273">
        <v>1871</v>
      </c>
      <c r="AB911" s="274">
        <v>1671</v>
      </c>
      <c r="AC911" s="274">
        <v>0</v>
      </c>
      <c r="AD911" s="274">
        <v>200</v>
      </c>
      <c r="AE911" s="291">
        <v>0</v>
      </c>
      <c r="AF911" s="273"/>
      <c r="AG911" s="274"/>
      <c r="AH911" s="274"/>
      <c r="AI911" s="274"/>
      <c r="AJ911" s="292"/>
      <c r="AK911" s="273">
        <f t="shared" ref="AK911:AO973" si="148">AA911+AF911</f>
        <v>1871</v>
      </c>
      <c r="AL911" s="274">
        <f t="shared" si="148"/>
        <v>1671</v>
      </c>
      <c r="AM911" s="274">
        <f t="shared" si="148"/>
        <v>0</v>
      </c>
      <c r="AN911" s="274">
        <f t="shared" si="148"/>
        <v>200</v>
      </c>
      <c r="AO911" s="292">
        <f t="shared" si="148"/>
        <v>0</v>
      </c>
    </row>
    <row r="912" spans="1:41" s="57" customFormat="1" ht="13.5" customHeight="1">
      <c r="A912" s="58" t="s">
        <v>148</v>
      </c>
      <c r="B912" s="59">
        <v>13</v>
      </c>
      <c r="C912" s="59" t="s">
        <v>23</v>
      </c>
      <c r="D912" s="59" t="s">
        <v>24</v>
      </c>
      <c r="E912" s="59" t="s">
        <v>23</v>
      </c>
      <c r="F912" s="59" t="s">
        <v>24</v>
      </c>
      <c r="G912" s="60">
        <v>5024.7</v>
      </c>
      <c r="H912" s="60">
        <v>5024.7</v>
      </c>
      <c r="I912" s="60">
        <v>0</v>
      </c>
      <c r="J912" s="60">
        <v>0</v>
      </c>
      <c r="K912" s="61">
        <v>0</v>
      </c>
      <c r="L912" s="49"/>
      <c r="M912" s="50"/>
      <c r="N912" s="50"/>
      <c r="O912" s="50"/>
      <c r="P912" s="51"/>
      <c r="Q912" s="65">
        <f t="shared" si="143"/>
        <v>5024.7</v>
      </c>
      <c r="R912" s="60">
        <f t="shared" si="143"/>
        <v>5024.7</v>
      </c>
      <c r="S912" s="60">
        <f t="shared" si="143"/>
        <v>0</v>
      </c>
      <c r="T912" s="60">
        <f t="shared" si="143"/>
        <v>0</v>
      </c>
      <c r="U912" s="61">
        <f t="shared" si="143"/>
        <v>0</v>
      </c>
      <c r="V912" s="65">
        <f t="shared" si="147"/>
        <v>341.40000000000055</v>
      </c>
      <c r="W912" s="60">
        <f t="shared" si="147"/>
        <v>0</v>
      </c>
      <c r="X912" s="60">
        <f t="shared" si="147"/>
        <v>341.4</v>
      </c>
      <c r="Y912" s="60">
        <f t="shared" si="147"/>
        <v>0</v>
      </c>
      <c r="Z912" s="61">
        <f t="shared" si="147"/>
        <v>0</v>
      </c>
      <c r="AA912" s="65">
        <v>5366.1</v>
      </c>
      <c r="AB912" s="60">
        <v>5024.7</v>
      </c>
      <c r="AC912" s="60">
        <v>341.4</v>
      </c>
      <c r="AD912" s="60">
        <v>0</v>
      </c>
      <c r="AE912" s="97">
        <v>0</v>
      </c>
      <c r="AF912" s="65"/>
      <c r="AG912" s="60"/>
      <c r="AH912" s="60"/>
      <c r="AI912" s="60"/>
      <c r="AJ912" s="61"/>
      <c r="AK912" s="65">
        <f t="shared" si="148"/>
        <v>5366.1</v>
      </c>
      <c r="AL912" s="60">
        <f t="shared" si="148"/>
        <v>5024.7</v>
      </c>
      <c r="AM912" s="60">
        <f t="shared" si="148"/>
        <v>341.4</v>
      </c>
      <c r="AN912" s="60">
        <f t="shared" si="148"/>
        <v>0</v>
      </c>
      <c r="AO912" s="61">
        <f t="shared" si="148"/>
        <v>0</v>
      </c>
    </row>
    <row r="913" spans="1:41" ht="13.5" customHeight="1">
      <c r="A913" s="70" t="s">
        <v>26</v>
      </c>
      <c r="B913" s="71">
        <v>13</v>
      </c>
      <c r="C913" s="71" t="s">
        <v>23</v>
      </c>
      <c r="D913" s="71" t="s">
        <v>24</v>
      </c>
      <c r="E913" s="71" t="s">
        <v>23</v>
      </c>
      <c r="F913" s="71">
        <v>100</v>
      </c>
      <c r="G913" s="72">
        <v>2024.7</v>
      </c>
      <c r="H913" s="72">
        <v>2024.7</v>
      </c>
      <c r="I913" s="72">
        <v>0</v>
      </c>
      <c r="J913" s="72">
        <v>0</v>
      </c>
      <c r="K913" s="73">
        <v>0</v>
      </c>
      <c r="L913" s="62"/>
      <c r="M913" s="63"/>
      <c r="N913" s="63"/>
      <c r="O913" s="63"/>
      <c r="P913" s="64"/>
      <c r="Q913" s="77">
        <f t="shared" si="143"/>
        <v>2024.7</v>
      </c>
      <c r="R913" s="72">
        <f t="shared" si="143"/>
        <v>2024.7</v>
      </c>
      <c r="S913" s="72">
        <f t="shared" si="143"/>
        <v>0</v>
      </c>
      <c r="T913" s="72">
        <f t="shared" si="143"/>
        <v>0</v>
      </c>
      <c r="U913" s="73">
        <f t="shared" si="143"/>
        <v>0</v>
      </c>
      <c r="V913" s="77">
        <f t="shared" si="147"/>
        <v>341.39999999999986</v>
      </c>
      <c r="W913" s="72">
        <f t="shared" si="147"/>
        <v>0</v>
      </c>
      <c r="X913" s="72">
        <f t="shared" si="147"/>
        <v>341.4</v>
      </c>
      <c r="Y913" s="72">
        <f t="shared" si="147"/>
        <v>0</v>
      </c>
      <c r="Z913" s="73">
        <f t="shared" si="147"/>
        <v>0</v>
      </c>
      <c r="AA913" s="77">
        <v>2366.1</v>
      </c>
      <c r="AB913" s="72">
        <v>2024.7</v>
      </c>
      <c r="AC913" s="72">
        <v>341.4</v>
      </c>
      <c r="AD913" s="72">
        <v>0</v>
      </c>
      <c r="AE913" s="102">
        <v>0</v>
      </c>
      <c r="AF913" s="77"/>
      <c r="AG913" s="72"/>
      <c r="AH913" s="72"/>
      <c r="AI913" s="72"/>
      <c r="AJ913" s="73"/>
      <c r="AK913" s="77">
        <f t="shared" si="148"/>
        <v>2366.1</v>
      </c>
      <c r="AL913" s="72">
        <f t="shared" si="148"/>
        <v>2024.7</v>
      </c>
      <c r="AM913" s="72">
        <f t="shared" si="148"/>
        <v>341.4</v>
      </c>
      <c r="AN913" s="72">
        <f t="shared" si="148"/>
        <v>0</v>
      </c>
      <c r="AO913" s="73">
        <f t="shared" si="148"/>
        <v>0</v>
      </c>
    </row>
    <row r="914" spans="1:41" ht="13.5" customHeight="1">
      <c r="A914" s="83" t="s">
        <v>27</v>
      </c>
      <c r="B914" s="84">
        <v>13</v>
      </c>
      <c r="C914" s="84" t="s">
        <v>23</v>
      </c>
      <c r="D914" s="84" t="s">
        <v>24</v>
      </c>
      <c r="E914" s="84" t="s">
        <v>23</v>
      </c>
      <c r="F914" s="85" t="s">
        <v>28</v>
      </c>
      <c r="G914" s="86">
        <v>1818.85</v>
      </c>
      <c r="H914" s="86">
        <v>1818.85</v>
      </c>
      <c r="I914" s="86">
        <v>0</v>
      </c>
      <c r="J914" s="86">
        <v>0</v>
      </c>
      <c r="K914" s="87">
        <v>0</v>
      </c>
      <c r="L914" s="62"/>
      <c r="M914" s="63"/>
      <c r="N914" s="63"/>
      <c r="O914" s="63"/>
      <c r="P914" s="64"/>
      <c r="Q914" s="88">
        <f t="shared" si="143"/>
        <v>1818.85</v>
      </c>
      <c r="R914" s="86">
        <f t="shared" si="143"/>
        <v>1818.85</v>
      </c>
      <c r="S914" s="86">
        <f t="shared" si="143"/>
        <v>0</v>
      </c>
      <c r="T914" s="86">
        <f t="shared" si="143"/>
        <v>0</v>
      </c>
      <c r="U914" s="87">
        <f t="shared" si="143"/>
        <v>0</v>
      </c>
      <c r="V914" s="88">
        <f t="shared" si="147"/>
        <v>5.0000000000181899E-2</v>
      </c>
      <c r="W914" s="86">
        <f t="shared" si="147"/>
        <v>5.0000000000181899E-2</v>
      </c>
      <c r="X914" s="86">
        <f t="shared" si="147"/>
        <v>0</v>
      </c>
      <c r="Y914" s="86">
        <f t="shared" si="147"/>
        <v>0</v>
      </c>
      <c r="Z914" s="87">
        <f t="shared" si="147"/>
        <v>0</v>
      </c>
      <c r="AA914" s="88">
        <v>1818.9</v>
      </c>
      <c r="AB914" s="86">
        <v>1818.9</v>
      </c>
      <c r="AC914" s="86">
        <v>0</v>
      </c>
      <c r="AD914" s="86">
        <v>0</v>
      </c>
      <c r="AE914" s="103">
        <v>0</v>
      </c>
      <c r="AF914" s="88"/>
      <c r="AG914" s="86"/>
      <c r="AH914" s="86"/>
      <c r="AI914" s="86"/>
      <c r="AJ914" s="87"/>
      <c r="AK914" s="88">
        <f t="shared" si="148"/>
        <v>1818.9</v>
      </c>
      <c r="AL914" s="86">
        <f t="shared" si="148"/>
        <v>1818.9</v>
      </c>
      <c r="AM914" s="86">
        <f t="shared" si="148"/>
        <v>0</v>
      </c>
      <c r="AN914" s="86">
        <f t="shared" si="148"/>
        <v>0</v>
      </c>
      <c r="AO914" s="87">
        <f t="shared" si="148"/>
        <v>0</v>
      </c>
    </row>
    <row r="915" spans="1:41" ht="13.5" customHeight="1">
      <c r="A915" s="70" t="s">
        <v>29</v>
      </c>
      <c r="B915" s="71">
        <v>13</v>
      </c>
      <c r="C915" s="71" t="s">
        <v>23</v>
      </c>
      <c r="D915" s="71" t="s">
        <v>24</v>
      </c>
      <c r="E915" s="71" t="s">
        <v>23</v>
      </c>
      <c r="F915" s="71">
        <v>200</v>
      </c>
      <c r="G915" s="72">
        <v>3000</v>
      </c>
      <c r="H915" s="72">
        <v>3000</v>
      </c>
      <c r="I915" s="72">
        <v>0</v>
      </c>
      <c r="J915" s="72">
        <v>0</v>
      </c>
      <c r="K915" s="73">
        <v>0</v>
      </c>
      <c r="L915" s="62"/>
      <c r="M915" s="63"/>
      <c r="N915" s="63"/>
      <c r="O915" s="63"/>
      <c r="P915" s="64"/>
      <c r="Q915" s="77">
        <f t="shared" si="143"/>
        <v>3000</v>
      </c>
      <c r="R915" s="72">
        <f t="shared" si="143"/>
        <v>3000</v>
      </c>
      <c r="S915" s="72">
        <f t="shared" si="143"/>
        <v>0</v>
      </c>
      <c r="T915" s="72">
        <f t="shared" si="143"/>
        <v>0</v>
      </c>
      <c r="U915" s="73">
        <f t="shared" si="143"/>
        <v>0</v>
      </c>
      <c r="V915" s="77">
        <f t="shared" si="147"/>
        <v>0</v>
      </c>
      <c r="W915" s="72">
        <f t="shared" si="147"/>
        <v>0</v>
      </c>
      <c r="X915" s="72">
        <f t="shared" si="147"/>
        <v>0</v>
      </c>
      <c r="Y915" s="72">
        <f t="shared" si="147"/>
        <v>0</v>
      </c>
      <c r="Z915" s="73">
        <f t="shared" si="147"/>
        <v>0</v>
      </c>
      <c r="AA915" s="77">
        <v>3000</v>
      </c>
      <c r="AB915" s="72">
        <v>3000</v>
      </c>
      <c r="AC915" s="72">
        <v>0</v>
      </c>
      <c r="AD915" s="72">
        <v>0</v>
      </c>
      <c r="AE915" s="102">
        <v>0</v>
      </c>
      <c r="AF915" s="77"/>
      <c r="AG915" s="72"/>
      <c r="AH915" s="72"/>
      <c r="AI915" s="72"/>
      <c r="AJ915" s="73"/>
      <c r="AK915" s="77">
        <f t="shared" si="148"/>
        <v>3000</v>
      </c>
      <c r="AL915" s="72">
        <f t="shared" si="148"/>
        <v>3000</v>
      </c>
      <c r="AM915" s="72">
        <f t="shared" si="148"/>
        <v>0</v>
      </c>
      <c r="AN915" s="72">
        <f t="shared" si="148"/>
        <v>0</v>
      </c>
      <c r="AO915" s="73">
        <f t="shared" si="148"/>
        <v>0</v>
      </c>
    </row>
    <row r="916" spans="1:41" s="57" customFormat="1" ht="14.25" customHeight="1">
      <c r="A916" s="58" t="s">
        <v>358</v>
      </c>
      <c r="B916" s="59">
        <v>13</v>
      </c>
      <c r="C916" s="59">
        <v>1</v>
      </c>
      <c r="D916" s="59" t="s">
        <v>24</v>
      </c>
      <c r="E916" s="59" t="s">
        <v>23</v>
      </c>
      <c r="F916" s="59" t="s">
        <v>24</v>
      </c>
      <c r="G916" s="60">
        <v>3000</v>
      </c>
      <c r="H916" s="60">
        <v>3000</v>
      </c>
      <c r="I916" s="60">
        <v>0</v>
      </c>
      <c r="J916" s="60">
        <v>0</v>
      </c>
      <c r="K916" s="61">
        <v>0</v>
      </c>
      <c r="L916" s="49"/>
      <c r="M916" s="50"/>
      <c r="N916" s="50"/>
      <c r="O916" s="50"/>
      <c r="P916" s="51"/>
      <c r="Q916" s="65">
        <f t="shared" si="143"/>
        <v>3000</v>
      </c>
      <c r="R916" s="60">
        <f t="shared" si="143"/>
        <v>3000</v>
      </c>
      <c r="S916" s="60">
        <f t="shared" si="143"/>
        <v>0</v>
      </c>
      <c r="T916" s="60">
        <f t="shared" si="143"/>
        <v>0</v>
      </c>
      <c r="U916" s="61">
        <f t="shared" si="143"/>
        <v>0</v>
      </c>
      <c r="V916" s="65">
        <f t="shared" si="147"/>
        <v>0</v>
      </c>
      <c r="W916" s="60">
        <f t="shared" si="147"/>
        <v>0</v>
      </c>
      <c r="X916" s="60">
        <f t="shared" si="147"/>
        <v>0</v>
      </c>
      <c r="Y916" s="60">
        <f t="shared" si="147"/>
        <v>0</v>
      </c>
      <c r="Z916" s="61">
        <f t="shared" si="147"/>
        <v>0</v>
      </c>
      <c r="AA916" s="65">
        <v>3000</v>
      </c>
      <c r="AB916" s="60">
        <v>3000</v>
      </c>
      <c r="AC916" s="60">
        <v>0</v>
      </c>
      <c r="AD916" s="60">
        <v>0</v>
      </c>
      <c r="AE916" s="97">
        <v>0</v>
      </c>
      <c r="AF916" s="65"/>
      <c r="AG916" s="60"/>
      <c r="AH916" s="60"/>
      <c r="AI916" s="60"/>
      <c r="AJ916" s="61"/>
      <c r="AK916" s="65">
        <f t="shared" si="148"/>
        <v>3000</v>
      </c>
      <c r="AL916" s="60">
        <f t="shared" si="148"/>
        <v>3000</v>
      </c>
      <c r="AM916" s="60">
        <f t="shared" si="148"/>
        <v>0</v>
      </c>
      <c r="AN916" s="60">
        <f t="shared" si="148"/>
        <v>0</v>
      </c>
      <c r="AO916" s="61">
        <f t="shared" si="148"/>
        <v>0</v>
      </c>
    </row>
    <row r="917" spans="1:41" ht="14.25" customHeight="1">
      <c r="A917" s="70" t="s">
        <v>359</v>
      </c>
      <c r="B917" s="71">
        <v>13</v>
      </c>
      <c r="C917" s="71">
        <v>1</v>
      </c>
      <c r="D917" s="71">
        <v>59</v>
      </c>
      <c r="E917" s="71" t="s">
        <v>23</v>
      </c>
      <c r="F917" s="71" t="s">
        <v>24</v>
      </c>
      <c r="G917" s="72">
        <v>3000</v>
      </c>
      <c r="H917" s="72">
        <v>3000</v>
      </c>
      <c r="I917" s="72">
        <v>0</v>
      </c>
      <c r="J917" s="72">
        <v>0</v>
      </c>
      <c r="K917" s="73">
        <v>0</v>
      </c>
      <c r="L917" s="62"/>
      <c r="M917" s="63"/>
      <c r="N917" s="63"/>
      <c r="O917" s="63"/>
      <c r="P917" s="64"/>
      <c r="Q917" s="77">
        <f t="shared" si="143"/>
        <v>3000</v>
      </c>
      <c r="R917" s="72">
        <f t="shared" si="143"/>
        <v>3000</v>
      </c>
      <c r="S917" s="72">
        <f t="shared" si="143"/>
        <v>0</v>
      </c>
      <c r="T917" s="72">
        <f t="shared" si="143"/>
        <v>0</v>
      </c>
      <c r="U917" s="73">
        <f t="shared" si="143"/>
        <v>0</v>
      </c>
      <c r="V917" s="77">
        <f t="shared" si="147"/>
        <v>0</v>
      </c>
      <c r="W917" s="72">
        <f t="shared" si="147"/>
        <v>0</v>
      </c>
      <c r="X917" s="72">
        <f t="shared" si="147"/>
        <v>0</v>
      </c>
      <c r="Y917" s="72">
        <f t="shared" si="147"/>
        <v>0</v>
      </c>
      <c r="Z917" s="73">
        <f t="shared" si="147"/>
        <v>0</v>
      </c>
      <c r="AA917" s="77">
        <v>3000</v>
      </c>
      <c r="AB917" s="72">
        <v>3000</v>
      </c>
      <c r="AC917" s="72">
        <v>0</v>
      </c>
      <c r="AD917" s="72">
        <v>0</v>
      </c>
      <c r="AE917" s="102">
        <v>0</v>
      </c>
      <c r="AF917" s="77"/>
      <c r="AG917" s="72"/>
      <c r="AH917" s="72"/>
      <c r="AI917" s="72"/>
      <c r="AJ917" s="73"/>
      <c r="AK917" s="77">
        <f t="shared" si="148"/>
        <v>3000</v>
      </c>
      <c r="AL917" s="72">
        <f t="shared" si="148"/>
        <v>3000</v>
      </c>
      <c r="AM917" s="72">
        <f t="shared" si="148"/>
        <v>0</v>
      </c>
      <c r="AN917" s="72">
        <f t="shared" si="148"/>
        <v>0</v>
      </c>
      <c r="AO917" s="73">
        <f t="shared" si="148"/>
        <v>0</v>
      </c>
    </row>
    <row r="918" spans="1:41" ht="14.25" customHeight="1">
      <c r="A918" s="70" t="s">
        <v>360</v>
      </c>
      <c r="B918" s="71">
        <v>13</v>
      </c>
      <c r="C918" s="71">
        <v>1</v>
      </c>
      <c r="D918" s="71">
        <v>59</v>
      </c>
      <c r="E918" s="71">
        <v>3</v>
      </c>
      <c r="F918" s="71" t="s">
        <v>24</v>
      </c>
      <c r="G918" s="72">
        <v>3000</v>
      </c>
      <c r="H918" s="72">
        <v>3000</v>
      </c>
      <c r="I918" s="72">
        <v>0</v>
      </c>
      <c r="J918" s="72">
        <v>0</v>
      </c>
      <c r="K918" s="73">
        <v>0</v>
      </c>
      <c r="L918" s="62"/>
      <c r="M918" s="63"/>
      <c r="N918" s="63"/>
      <c r="O918" s="63"/>
      <c r="P918" s="64"/>
      <c r="Q918" s="77">
        <f t="shared" si="143"/>
        <v>3000</v>
      </c>
      <c r="R918" s="72">
        <f t="shared" si="143"/>
        <v>3000</v>
      </c>
      <c r="S918" s="72">
        <f t="shared" si="143"/>
        <v>0</v>
      </c>
      <c r="T918" s="72">
        <f t="shared" si="143"/>
        <v>0</v>
      </c>
      <c r="U918" s="73">
        <f t="shared" si="143"/>
        <v>0</v>
      </c>
      <c r="V918" s="77">
        <f t="shared" si="147"/>
        <v>0</v>
      </c>
      <c r="W918" s="72">
        <f t="shared" si="147"/>
        <v>0</v>
      </c>
      <c r="X918" s="72">
        <f t="shared" si="147"/>
        <v>0</v>
      </c>
      <c r="Y918" s="72">
        <f t="shared" si="147"/>
        <v>0</v>
      </c>
      <c r="Z918" s="73">
        <f t="shared" si="147"/>
        <v>0</v>
      </c>
      <c r="AA918" s="77">
        <v>3000</v>
      </c>
      <c r="AB918" s="72">
        <v>3000</v>
      </c>
      <c r="AC918" s="72">
        <v>0</v>
      </c>
      <c r="AD918" s="72">
        <v>0</v>
      </c>
      <c r="AE918" s="102">
        <v>0</v>
      </c>
      <c r="AF918" s="77"/>
      <c r="AG918" s="72"/>
      <c r="AH918" s="72"/>
      <c r="AI918" s="72"/>
      <c r="AJ918" s="73"/>
      <c r="AK918" s="77">
        <f t="shared" si="148"/>
        <v>3000</v>
      </c>
      <c r="AL918" s="72">
        <f t="shared" si="148"/>
        <v>3000</v>
      </c>
      <c r="AM918" s="72">
        <f t="shared" si="148"/>
        <v>0</v>
      </c>
      <c r="AN918" s="72">
        <f t="shared" si="148"/>
        <v>0</v>
      </c>
      <c r="AO918" s="73">
        <f t="shared" si="148"/>
        <v>0</v>
      </c>
    </row>
    <row r="919" spans="1:41" s="57" customFormat="1" ht="14.25" customHeight="1">
      <c r="A919" s="58" t="s">
        <v>83</v>
      </c>
      <c r="B919" s="59">
        <v>13</v>
      </c>
      <c r="C919" s="59">
        <v>10</v>
      </c>
      <c r="D919" s="59" t="s">
        <v>24</v>
      </c>
      <c r="E919" s="59" t="s">
        <v>23</v>
      </c>
      <c r="F919" s="59" t="s">
        <v>24</v>
      </c>
      <c r="G919" s="60">
        <v>2024.7</v>
      </c>
      <c r="H919" s="60">
        <v>2024.7</v>
      </c>
      <c r="I919" s="60">
        <v>0</v>
      </c>
      <c r="J919" s="60">
        <v>0</v>
      </c>
      <c r="K919" s="61">
        <v>0</v>
      </c>
      <c r="L919" s="49"/>
      <c r="M919" s="50"/>
      <c r="N919" s="50"/>
      <c r="O919" s="50"/>
      <c r="P919" s="51"/>
      <c r="Q919" s="65">
        <f t="shared" si="143"/>
        <v>2024.7</v>
      </c>
      <c r="R919" s="60">
        <f t="shared" si="143"/>
        <v>2024.7</v>
      </c>
      <c r="S919" s="60">
        <f t="shared" si="143"/>
        <v>0</v>
      </c>
      <c r="T919" s="60">
        <f t="shared" si="143"/>
        <v>0</v>
      </c>
      <c r="U919" s="61">
        <f t="shared" si="143"/>
        <v>0</v>
      </c>
      <c r="V919" s="65">
        <f t="shared" si="147"/>
        <v>341.39999999999986</v>
      </c>
      <c r="W919" s="60">
        <f t="shared" si="147"/>
        <v>0</v>
      </c>
      <c r="X919" s="60">
        <f t="shared" si="147"/>
        <v>341.4</v>
      </c>
      <c r="Y919" s="60">
        <f t="shared" si="147"/>
        <v>0</v>
      </c>
      <c r="Z919" s="61">
        <f t="shared" si="147"/>
        <v>0</v>
      </c>
      <c r="AA919" s="65">
        <v>2366.1</v>
      </c>
      <c r="AB919" s="60">
        <v>2024.7</v>
      </c>
      <c r="AC919" s="60">
        <v>341.4</v>
      </c>
      <c r="AD919" s="60">
        <v>0</v>
      </c>
      <c r="AE919" s="97">
        <v>0</v>
      </c>
      <c r="AF919" s="65"/>
      <c r="AG919" s="60"/>
      <c r="AH919" s="60"/>
      <c r="AI919" s="60"/>
      <c r="AJ919" s="61"/>
      <c r="AK919" s="65">
        <f t="shared" si="148"/>
        <v>2366.1</v>
      </c>
      <c r="AL919" s="60">
        <f t="shared" si="148"/>
        <v>2024.7</v>
      </c>
      <c r="AM919" s="60">
        <f t="shared" si="148"/>
        <v>341.4</v>
      </c>
      <c r="AN919" s="60">
        <f t="shared" si="148"/>
        <v>0</v>
      </c>
      <c r="AO919" s="61">
        <f t="shared" si="148"/>
        <v>0</v>
      </c>
    </row>
    <row r="920" spans="1:41" ht="14.25" customHeight="1">
      <c r="A920" s="70" t="s">
        <v>359</v>
      </c>
      <c r="B920" s="71">
        <v>13</v>
      </c>
      <c r="C920" s="71">
        <v>10</v>
      </c>
      <c r="D920" s="71">
        <v>59</v>
      </c>
      <c r="E920" s="71" t="s">
        <v>23</v>
      </c>
      <c r="F920" s="71" t="s">
        <v>24</v>
      </c>
      <c r="G920" s="72">
        <v>2024.7</v>
      </c>
      <c r="H920" s="72">
        <v>2024.7</v>
      </c>
      <c r="I920" s="72">
        <v>0</v>
      </c>
      <c r="J920" s="72">
        <v>0</v>
      </c>
      <c r="K920" s="73">
        <v>0</v>
      </c>
      <c r="L920" s="62"/>
      <c r="M920" s="63"/>
      <c r="N920" s="63"/>
      <c r="O920" s="63"/>
      <c r="P920" s="64"/>
      <c r="Q920" s="77">
        <f t="shared" ref="Q920:U970" si="149">G920+L920</f>
        <v>2024.7</v>
      </c>
      <c r="R920" s="72">
        <f t="shared" si="149"/>
        <v>2024.7</v>
      </c>
      <c r="S920" s="72">
        <f t="shared" si="149"/>
        <v>0</v>
      </c>
      <c r="T920" s="72">
        <f t="shared" si="149"/>
        <v>0</v>
      </c>
      <c r="U920" s="73">
        <f t="shared" si="149"/>
        <v>0</v>
      </c>
      <c r="V920" s="77">
        <f t="shared" si="147"/>
        <v>341.39999999999986</v>
      </c>
      <c r="W920" s="72">
        <f t="shared" si="147"/>
        <v>0</v>
      </c>
      <c r="X920" s="72">
        <f t="shared" si="147"/>
        <v>341.4</v>
      </c>
      <c r="Y920" s="72">
        <f t="shared" si="147"/>
        <v>0</v>
      </c>
      <c r="Z920" s="73">
        <f t="shared" si="147"/>
        <v>0</v>
      </c>
      <c r="AA920" s="77">
        <v>2366.1</v>
      </c>
      <c r="AB920" s="72">
        <v>2024.7</v>
      </c>
      <c r="AC920" s="72">
        <v>341.4</v>
      </c>
      <c r="AD920" s="72">
        <v>0</v>
      </c>
      <c r="AE920" s="102">
        <v>0</v>
      </c>
      <c r="AF920" s="77"/>
      <c r="AG920" s="72"/>
      <c r="AH920" s="72"/>
      <c r="AI920" s="72"/>
      <c r="AJ920" s="73"/>
      <c r="AK920" s="77">
        <f t="shared" si="148"/>
        <v>2366.1</v>
      </c>
      <c r="AL920" s="72">
        <f t="shared" si="148"/>
        <v>2024.7</v>
      </c>
      <c r="AM920" s="72">
        <f t="shared" si="148"/>
        <v>341.4</v>
      </c>
      <c r="AN920" s="72">
        <f t="shared" si="148"/>
        <v>0</v>
      </c>
      <c r="AO920" s="73">
        <f t="shared" si="148"/>
        <v>0</v>
      </c>
    </row>
    <row r="921" spans="1:41" ht="25.5">
      <c r="A921" s="70" t="s">
        <v>361</v>
      </c>
      <c r="B921" s="71">
        <v>13</v>
      </c>
      <c r="C921" s="71">
        <v>10</v>
      </c>
      <c r="D921" s="71">
        <v>59</v>
      </c>
      <c r="E921" s="71">
        <v>2</v>
      </c>
      <c r="F921" s="71" t="s">
        <v>24</v>
      </c>
      <c r="G921" s="72">
        <v>2024.7</v>
      </c>
      <c r="H921" s="72">
        <v>2024.7</v>
      </c>
      <c r="I921" s="72">
        <v>0</v>
      </c>
      <c r="J921" s="72">
        <v>0</v>
      </c>
      <c r="K921" s="73">
        <v>0</v>
      </c>
      <c r="L921" s="62"/>
      <c r="M921" s="63"/>
      <c r="N921" s="63"/>
      <c r="O921" s="63"/>
      <c r="P921" s="64"/>
      <c r="Q921" s="77">
        <f t="shared" si="149"/>
        <v>2024.7</v>
      </c>
      <c r="R921" s="72">
        <f t="shared" si="149"/>
        <v>2024.7</v>
      </c>
      <c r="S921" s="72">
        <f t="shared" si="149"/>
        <v>0</v>
      </c>
      <c r="T921" s="72">
        <f t="shared" si="149"/>
        <v>0</v>
      </c>
      <c r="U921" s="73">
        <f t="shared" si="149"/>
        <v>0</v>
      </c>
      <c r="V921" s="77">
        <f t="shared" si="147"/>
        <v>341.39999999999986</v>
      </c>
      <c r="W921" s="72">
        <f t="shared" si="147"/>
        <v>0</v>
      </c>
      <c r="X921" s="72">
        <f t="shared" si="147"/>
        <v>341.4</v>
      </c>
      <c r="Y921" s="72">
        <f t="shared" si="147"/>
        <v>0</v>
      </c>
      <c r="Z921" s="73">
        <f t="shared" si="147"/>
        <v>0</v>
      </c>
      <c r="AA921" s="77">
        <v>2366.1</v>
      </c>
      <c r="AB921" s="72">
        <v>2024.7</v>
      </c>
      <c r="AC921" s="72">
        <v>341.4</v>
      </c>
      <c r="AD921" s="72">
        <v>0</v>
      </c>
      <c r="AE921" s="102">
        <v>0</v>
      </c>
      <c r="AF921" s="77"/>
      <c r="AG921" s="72"/>
      <c r="AH921" s="72"/>
      <c r="AI921" s="72"/>
      <c r="AJ921" s="73"/>
      <c r="AK921" s="77">
        <f t="shared" si="148"/>
        <v>2366.1</v>
      </c>
      <c r="AL921" s="72">
        <f t="shared" si="148"/>
        <v>2024.7</v>
      </c>
      <c r="AM921" s="72">
        <f t="shared" si="148"/>
        <v>341.4</v>
      </c>
      <c r="AN921" s="72">
        <f t="shared" si="148"/>
        <v>0</v>
      </c>
      <c r="AO921" s="73">
        <f t="shared" si="148"/>
        <v>0</v>
      </c>
    </row>
    <row r="922" spans="1:41" s="57" customFormat="1" ht="25.5">
      <c r="A922" s="58" t="s">
        <v>362</v>
      </c>
      <c r="B922" s="59">
        <v>15</v>
      </c>
      <c r="C922" s="59" t="s">
        <v>23</v>
      </c>
      <c r="D922" s="59" t="s">
        <v>24</v>
      </c>
      <c r="E922" s="59" t="s">
        <v>23</v>
      </c>
      <c r="F922" s="59" t="s">
        <v>24</v>
      </c>
      <c r="G922" s="60">
        <v>146678.20000000001</v>
      </c>
      <c r="H922" s="60">
        <v>0</v>
      </c>
      <c r="I922" s="60">
        <v>0</v>
      </c>
      <c r="J922" s="60">
        <v>0</v>
      </c>
      <c r="K922" s="61">
        <v>146678.20000000001</v>
      </c>
      <c r="L922" s="49"/>
      <c r="M922" s="50"/>
      <c r="N922" s="50"/>
      <c r="O922" s="50"/>
      <c r="P922" s="51"/>
      <c r="Q922" s="65">
        <f t="shared" si="149"/>
        <v>146678.20000000001</v>
      </c>
      <c r="R922" s="60">
        <f t="shared" si="149"/>
        <v>0</v>
      </c>
      <c r="S922" s="60">
        <f t="shared" si="149"/>
        <v>0</v>
      </c>
      <c r="T922" s="60">
        <f t="shared" si="149"/>
        <v>0</v>
      </c>
      <c r="U922" s="61">
        <f t="shared" si="149"/>
        <v>146678.20000000001</v>
      </c>
      <c r="V922" s="65">
        <f t="shared" si="147"/>
        <v>0</v>
      </c>
      <c r="W922" s="60">
        <f t="shared" si="147"/>
        <v>0</v>
      </c>
      <c r="X922" s="60">
        <f t="shared" si="147"/>
        <v>0</v>
      </c>
      <c r="Y922" s="60">
        <f t="shared" si="147"/>
        <v>0</v>
      </c>
      <c r="Z922" s="61">
        <f t="shared" si="147"/>
        <v>0</v>
      </c>
      <c r="AA922" s="65">
        <v>146678.20000000001</v>
      </c>
      <c r="AB922" s="60">
        <v>0</v>
      </c>
      <c r="AC922" s="60">
        <v>0</v>
      </c>
      <c r="AD922" s="60">
        <v>0</v>
      </c>
      <c r="AE922" s="97">
        <v>146678.20000000001</v>
      </c>
      <c r="AF922" s="65"/>
      <c r="AG922" s="60"/>
      <c r="AH922" s="60"/>
      <c r="AI922" s="60"/>
      <c r="AJ922" s="61"/>
      <c r="AK922" s="65">
        <f t="shared" si="148"/>
        <v>146678.20000000001</v>
      </c>
      <c r="AL922" s="60">
        <f t="shared" si="148"/>
        <v>0</v>
      </c>
      <c r="AM922" s="60">
        <f t="shared" si="148"/>
        <v>0</v>
      </c>
      <c r="AN922" s="60">
        <f t="shared" si="148"/>
        <v>0</v>
      </c>
      <c r="AO922" s="61">
        <f t="shared" si="148"/>
        <v>146678.20000000001</v>
      </c>
    </row>
    <row r="923" spans="1:41" ht="13.5" customHeight="1">
      <c r="A923" s="70" t="s">
        <v>29</v>
      </c>
      <c r="B923" s="71">
        <v>15</v>
      </c>
      <c r="C923" s="71" t="s">
        <v>23</v>
      </c>
      <c r="D923" s="71" t="s">
        <v>24</v>
      </c>
      <c r="E923" s="71" t="s">
        <v>23</v>
      </c>
      <c r="F923" s="71">
        <v>200</v>
      </c>
      <c r="G923" s="72">
        <v>146678.20000000001</v>
      </c>
      <c r="H923" s="72">
        <v>0</v>
      </c>
      <c r="I923" s="72">
        <v>0</v>
      </c>
      <c r="J923" s="72">
        <v>0</v>
      </c>
      <c r="K923" s="73">
        <v>146678.20000000001</v>
      </c>
      <c r="L923" s="62"/>
      <c r="M923" s="63"/>
      <c r="N923" s="63"/>
      <c r="O923" s="63"/>
      <c r="P923" s="64"/>
      <c r="Q923" s="77">
        <f t="shared" si="149"/>
        <v>146678.20000000001</v>
      </c>
      <c r="R923" s="72">
        <f t="shared" si="149"/>
        <v>0</v>
      </c>
      <c r="S923" s="72">
        <f t="shared" si="149"/>
        <v>0</v>
      </c>
      <c r="T923" s="72">
        <f t="shared" si="149"/>
        <v>0</v>
      </c>
      <c r="U923" s="73">
        <f t="shared" si="149"/>
        <v>146678.20000000001</v>
      </c>
      <c r="V923" s="77">
        <f t="shared" si="147"/>
        <v>0</v>
      </c>
      <c r="W923" s="72">
        <f t="shared" si="147"/>
        <v>0</v>
      </c>
      <c r="X923" s="72">
        <f t="shared" si="147"/>
        <v>0</v>
      </c>
      <c r="Y923" s="72">
        <f t="shared" si="147"/>
        <v>0</v>
      </c>
      <c r="Z923" s="73">
        <f t="shared" si="147"/>
        <v>0</v>
      </c>
      <c r="AA923" s="77">
        <v>146678.20000000001</v>
      </c>
      <c r="AB923" s="72">
        <v>0</v>
      </c>
      <c r="AC923" s="72">
        <v>0</v>
      </c>
      <c r="AD923" s="72">
        <v>0</v>
      </c>
      <c r="AE923" s="102">
        <v>146678.20000000001</v>
      </c>
      <c r="AF923" s="77"/>
      <c r="AG923" s="72"/>
      <c r="AH923" s="72"/>
      <c r="AI923" s="72"/>
      <c r="AJ923" s="73"/>
      <c r="AK923" s="77">
        <f t="shared" si="148"/>
        <v>146678.20000000001</v>
      </c>
      <c r="AL923" s="72">
        <f t="shared" si="148"/>
        <v>0</v>
      </c>
      <c r="AM923" s="72">
        <f t="shared" si="148"/>
        <v>0</v>
      </c>
      <c r="AN923" s="72">
        <f t="shared" si="148"/>
        <v>0</v>
      </c>
      <c r="AO923" s="73">
        <f t="shared" si="148"/>
        <v>146678.20000000001</v>
      </c>
    </row>
    <row r="924" spans="1:41" s="57" customFormat="1" ht="13.5" customHeight="1">
      <c r="A924" s="58" t="s">
        <v>261</v>
      </c>
      <c r="B924" s="59">
        <v>15</v>
      </c>
      <c r="C924" s="59">
        <v>2</v>
      </c>
      <c r="D924" s="59" t="s">
        <v>24</v>
      </c>
      <c r="E924" s="59" t="s">
        <v>23</v>
      </c>
      <c r="F924" s="59" t="s">
        <v>24</v>
      </c>
      <c r="G924" s="60">
        <v>146678.20000000001</v>
      </c>
      <c r="H924" s="60">
        <v>0</v>
      </c>
      <c r="I924" s="60">
        <v>0</v>
      </c>
      <c r="J924" s="60">
        <v>0</v>
      </c>
      <c r="K924" s="61">
        <v>146678.20000000001</v>
      </c>
      <c r="L924" s="49"/>
      <c r="M924" s="50"/>
      <c r="N924" s="50"/>
      <c r="O924" s="50"/>
      <c r="P924" s="51"/>
      <c r="Q924" s="65">
        <f t="shared" si="149"/>
        <v>146678.20000000001</v>
      </c>
      <c r="R924" s="60">
        <f t="shared" si="149"/>
        <v>0</v>
      </c>
      <c r="S924" s="60">
        <f t="shared" si="149"/>
        <v>0</v>
      </c>
      <c r="T924" s="60">
        <f t="shared" si="149"/>
        <v>0</v>
      </c>
      <c r="U924" s="61">
        <f t="shared" si="149"/>
        <v>146678.20000000001</v>
      </c>
      <c r="V924" s="65">
        <f t="shared" si="147"/>
        <v>0</v>
      </c>
      <c r="W924" s="60">
        <f t="shared" si="147"/>
        <v>0</v>
      </c>
      <c r="X924" s="60">
        <f t="shared" si="147"/>
        <v>0</v>
      </c>
      <c r="Y924" s="60">
        <f t="shared" si="147"/>
        <v>0</v>
      </c>
      <c r="Z924" s="61">
        <f t="shared" si="147"/>
        <v>0</v>
      </c>
      <c r="AA924" s="65">
        <v>146678.20000000001</v>
      </c>
      <c r="AB924" s="60">
        <v>0</v>
      </c>
      <c r="AC924" s="60">
        <v>0</v>
      </c>
      <c r="AD924" s="60">
        <v>0</v>
      </c>
      <c r="AE924" s="97">
        <v>146678.20000000001</v>
      </c>
      <c r="AF924" s="65"/>
      <c r="AG924" s="60"/>
      <c r="AH924" s="60"/>
      <c r="AI924" s="60"/>
      <c r="AJ924" s="61"/>
      <c r="AK924" s="65">
        <f t="shared" si="148"/>
        <v>146678.20000000001</v>
      </c>
      <c r="AL924" s="60">
        <f t="shared" si="148"/>
        <v>0</v>
      </c>
      <c r="AM924" s="60">
        <f t="shared" si="148"/>
        <v>0</v>
      </c>
      <c r="AN924" s="60">
        <f t="shared" si="148"/>
        <v>0</v>
      </c>
      <c r="AO924" s="61">
        <f t="shared" si="148"/>
        <v>146678.20000000001</v>
      </c>
    </row>
    <row r="925" spans="1:41" ht="13.5" customHeight="1">
      <c r="A925" s="70" t="s">
        <v>153</v>
      </c>
      <c r="B925" s="71">
        <v>15</v>
      </c>
      <c r="C925" s="71">
        <v>2</v>
      </c>
      <c r="D925" s="71">
        <v>75</v>
      </c>
      <c r="E925" s="71" t="s">
        <v>23</v>
      </c>
      <c r="F925" s="71" t="s">
        <v>24</v>
      </c>
      <c r="G925" s="72">
        <v>146678.20000000001</v>
      </c>
      <c r="H925" s="72">
        <v>0</v>
      </c>
      <c r="I925" s="72">
        <v>0</v>
      </c>
      <c r="J925" s="72">
        <v>0</v>
      </c>
      <c r="K925" s="73">
        <v>146678.20000000001</v>
      </c>
      <c r="L925" s="62"/>
      <c r="M925" s="63"/>
      <c r="N925" s="63"/>
      <c r="O925" s="63"/>
      <c r="P925" s="64"/>
      <c r="Q925" s="77">
        <f t="shared" si="149"/>
        <v>146678.20000000001</v>
      </c>
      <c r="R925" s="72">
        <f t="shared" si="149"/>
        <v>0</v>
      </c>
      <c r="S925" s="72">
        <f t="shared" si="149"/>
        <v>0</v>
      </c>
      <c r="T925" s="72">
        <f t="shared" si="149"/>
        <v>0</v>
      </c>
      <c r="U925" s="73">
        <f t="shared" si="149"/>
        <v>146678.20000000001</v>
      </c>
      <c r="V925" s="77">
        <f t="shared" si="147"/>
        <v>0</v>
      </c>
      <c r="W925" s="72">
        <f t="shared" si="147"/>
        <v>0</v>
      </c>
      <c r="X925" s="72">
        <f t="shared" si="147"/>
        <v>0</v>
      </c>
      <c r="Y925" s="72">
        <f t="shared" si="147"/>
        <v>0</v>
      </c>
      <c r="Z925" s="73">
        <f t="shared" si="147"/>
        <v>0</v>
      </c>
      <c r="AA925" s="77">
        <v>146678.20000000001</v>
      </c>
      <c r="AB925" s="72">
        <v>0</v>
      </c>
      <c r="AC925" s="72">
        <v>0</v>
      </c>
      <c r="AD925" s="72">
        <v>0</v>
      </c>
      <c r="AE925" s="102">
        <v>146678.20000000001</v>
      </c>
      <c r="AF925" s="77"/>
      <c r="AG925" s="72"/>
      <c r="AH925" s="72"/>
      <c r="AI925" s="72"/>
      <c r="AJ925" s="73"/>
      <c r="AK925" s="77">
        <f t="shared" si="148"/>
        <v>146678.20000000001</v>
      </c>
      <c r="AL925" s="72">
        <f t="shared" si="148"/>
        <v>0</v>
      </c>
      <c r="AM925" s="72">
        <f t="shared" si="148"/>
        <v>0</v>
      </c>
      <c r="AN925" s="72">
        <f t="shared" si="148"/>
        <v>0</v>
      </c>
      <c r="AO925" s="73">
        <f t="shared" si="148"/>
        <v>146678.20000000001</v>
      </c>
    </row>
    <row r="926" spans="1:41" ht="13.5" customHeight="1">
      <c r="A926" s="70" t="s">
        <v>262</v>
      </c>
      <c r="B926" s="71">
        <v>15</v>
      </c>
      <c r="C926" s="71">
        <v>2</v>
      </c>
      <c r="D926" s="71">
        <v>75</v>
      </c>
      <c r="E926" s="71">
        <v>3</v>
      </c>
      <c r="F926" s="71" t="s">
        <v>24</v>
      </c>
      <c r="G926" s="72">
        <v>146678.20000000001</v>
      </c>
      <c r="H926" s="72">
        <v>0</v>
      </c>
      <c r="I926" s="72">
        <v>0</v>
      </c>
      <c r="J926" s="72">
        <v>0</v>
      </c>
      <c r="K926" s="73">
        <v>146678.20000000001</v>
      </c>
      <c r="L926" s="62"/>
      <c r="M926" s="63"/>
      <c r="N926" s="63"/>
      <c r="O926" s="63"/>
      <c r="P926" s="64"/>
      <c r="Q926" s="77">
        <f t="shared" si="149"/>
        <v>146678.20000000001</v>
      </c>
      <c r="R926" s="72">
        <f t="shared" si="149"/>
        <v>0</v>
      </c>
      <c r="S926" s="72">
        <f t="shared" si="149"/>
        <v>0</v>
      </c>
      <c r="T926" s="72">
        <f t="shared" si="149"/>
        <v>0</v>
      </c>
      <c r="U926" s="73">
        <f t="shared" si="149"/>
        <v>146678.20000000001</v>
      </c>
      <c r="V926" s="77">
        <f t="shared" si="147"/>
        <v>0</v>
      </c>
      <c r="W926" s="72">
        <f t="shared" si="147"/>
        <v>0</v>
      </c>
      <c r="X926" s="72">
        <f t="shared" si="147"/>
        <v>0</v>
      </c>
      <c r="Y926" s="72">
        <f t="shared" si="147"/>
        <v>0</v>
      </c>
      <c r="Z926" s="73">
        <f t="shared" si="147"/>
        <v>0</v>
      </c>
      <c r="AA926" s="77">
        <v>146678.20000000001</v>
      </c>
      <c r="AB926" s="72">
        <v>0</v>
      </c>
      <c r="AC926" s="72">
        <v>0</v>
      </c>
      <c r="AD926" s="72">
        <v>0</v>
      </c>
      <c r="AE926" s="102">
        <v>146678.20000000001</v>
      </c>
      <c r="AF926" s="77"/>
      <c r="AG926" s="72"/>
      <c r="AH926" s="72"/>
      <c r="AI926" s="72"/>
      <c r="AJ926" s="73"/>
      <c r="AK926" s="77">
        <f t="shared" si="148"/>
        <v>146678.20000000001</v>
      </c>
      <c r="AL926" s="72">
        <f t="shared" si="148"/>
        <v>0</v>
      </c>
      <c r="AM926" s="72">
        <f t="shared" si="148"/>
        <v>0</v>
      </c>
      <c r="AN926" s="72">
        <f t="shared" si="148"/>
        <v>0</v>
      </c>
      <c r="AO926" s="73">
        <f t="shared" si="148"/>
        <v>146678.20000000001</v>
      </c>
    </row>
    <row r="927" spans="1:41">
      <c r="A927" s="93" t="s">
        <v>363</v>
      </c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  <c r="AA927" s="95"/>
      <c r="AB927" s="95"/>
      <c r="AC927" s="95"/>
      <c r="AD927" s="95"/>
      <c r="AE927" s="95"/>
      <c r="AF927" s="95"/>
      <c r="AG927" s="95"/>
      <c r="AH927" s="95"/>
      <c r="AI927" s="95"/>
      <c r="AJ927" s="95"/>
      <c r="AK927" s="95"/>
      <c r="AL927" s="95"/>
      <c r="AM927" s="95"/>
      <c r="AN927" s="95"/>
      <c r="AO927" s="96"/>
    </row>
    <row r="928" spans="1:41" s="57" customFormat="1" ht="13.5" customHeight="1">
      <c r="A928" s="58" t="s">
        <v>22</v>
      </c>
      <c r="B928" s="59" t="s">
        <v>23</v>
      </c>
      <c r="C928" s="59" t="s">
        <v>23</v>
      </c>
      <c r="D928" s="59" t="s">
        <v>24</v>
      </c>
      <c r="E928" s="59" t="s">
        <v>23</v>
      </c>
      <c r="F928" s="59" t="s">
        <v>24</v>
      </c>
      <c r="G928" s="60">
        <v>191290.5</v>
      </c>
      <c r="H928" s="60">
        <v>186238.9</v>
      </c>
      <c r="I928" s="60">
        <v>5051.6000000000004</v>
      </c>
      <c r="J928" s="60">
        <v>0</v>
      </c>
      <c r="K928" s="61">
        <v>0</v>
      </c>
      <c r="L928" s="49"/>
      <c r="M928" s="50"/>
      <c r="N928" s="50"/>
      <c r="O928" s="50"/>
      <c r="P928" s="51"/>
      <c r="Q928" s="65">
        <f t="shared" si="149"/>
        <v>191290.5</v>
      </c>
      <c r="R928" s="60">
        <f t="shared" si="149"/>
        <v>186238.9</v>
      </c>
      <c r="S928" s="60">
        <f t="shared" si="149"/>
        <v>5051.6000000000004</v>
      </c>
      <c r="T928" s="60">
        <f t="shared" si="149"/>
        <v>0</v>
      </c>
      <c r="U928" s="61">
        <f t="shared" si="149"/>
        <v>0</v>
      </c>
      <c r="V928" s="65">
        <f>AA928-Q928</f>
        <v>3044.2000000000116</v>
      </c>
      <c r="W928" s="60">
        <f t="shared" ref="W928:Z943" si="150">AB928-R928</f>
        <v>175.70000000001164</v>
      </c>
      <c r="X928" s="60">
        <f t="shared" si="150"/>
        <v>2868.5</v>
      </c>
      <c r="Y928" s="60">
        <f t="shared" si="150"/>
        <v>0</v>
      </c>
      <c r="Z928" s="61">
        <f t="shared" si="150"/>
        <v>0</v>
      </c>
      <c r="AA928" s="65">
        <v>194334.7</v>
      </c>
      <c r="AB928" s="60">
        <v>186414.6</v>
      </c>
      <c r="AC928" s="60">
        <v>7920.1</v>
      </c>
      <c r="AD928" s="60">
        <v>0</v>
      </c>
      <c r="AE928" s="97">
        <v>0</v>
      </c>
      <c r="AF928" s="65"/>
      <c r="AG928" s="60"/>
      <c r="AH928" s="60"/>
      <c r="AI928" s="60"/>
      <c r="AJ928" s="61"/>
      <c r="AK928" s="65">
        <f t="shared" si="148"/>
        <v>194334.7</v>
      </c>
      <c r="AL928" s="60">
        <f t="shared" si="148"/>
        <v>186414.6</v>
      </c>
      <c r="AM928" s="60">
        <f t="shared" si="148"/>
        <v>7920.1</v>
      </c>
      <c r="AN928" s="60">
        <f t="shared" si="148"/>
        <v>0</v>
      </c>
      <c r="AO928" s="61">
        <f t="shared" si="148"/>
        <v>0</v>
      </c>
    </row>
    <row r="929" spans="1:41" ht="13.5" customHeight="1">
      <c r="A929" s="70" t="s">
        <v>26</v>
      </c>
      <c r="B929" s="71" t="s">
        <v>23</v>
      </c>
      <c r="C929" s="71" t="s">
        <v>23</v>
      </c>
      <c r="D929" s="71" t="s">
        <v>24</v>
      </c>
      <c r="E929" s="71" t="s">
        <v>23</v>
      </c>
      <c r="F929" s="71">
        <v>100</v>
      </c>
      <c r="G929" s="72">
        <v>170435.8</v>
      </c>
      <c r="H929" s="72">
        <v>166084.20000000001</v>
      </c>
      <c r="I929" s="72">
        <v>4351.6000000000004</v>
      </c>
      <c r="J929" s="72">
        <v>0</v>
      </c>
      <c r="K929" s="73">
        <v>0</v>
      </c>
      <c r="L929" s="62"/>
      <c r="M929" s="63"/>
      <c r="N929" s="63"/>
      <c r="O929" s="63"/>
      <c r="P929" s="64"/>
      <c r="Q929" s="77">
        <f t="shared" si="149"/>
        <v>170435.8</v>
      </c>
      <c r="R929" s="72">
        <f t="shared" si="149"/>
        <v>166084.20000000001</v>
      </c>
      <c r="S929" s="72">
        <f t="shared" si="149"/>
        <v>4351.6000000000004</v>
      </c>
      <c r="T929" s="72">
        <f t="shared" si="149"/>
        <v>0</v>
      </c>
      <c r="U929" s="73">
        <f t="shared" si="149"/>
        <v>0</v>
      </c>
      <c r="V929" s="77">
        <f t="shared" ref="V929:Z950" si="151">AA929-Q929</f>
        <v>-552.19999999998254</v>
      </c>
      <c r="W929" s="72">
        <f t="shared" si="150"/>
        <v>175.69999999998254</v>
      </c>
      <c r="X929" s="72">
        <f t="shared" si="150"/>
        <v>-727.90000000000055</v>
      </c>
      <c r="Y929" s="72">
        <f t="shared" si="150"/>
        <v>0</v>
      </c>
      <c r="Z929" s="73">
        <f t="shared" si="150"/>
        <v>0</v>
      </c>
      <c r="AA929" s="77">
        <v>169883.6</v>
      </c>
      <c r="AB929" s="72">
        <v>166259.9</v>
      </c>
      <c r="AC929" s="72">
        <v>3623.7</v>
      </c>
      <c r="AD929" s="72">
        <v>0</v>
      </c>
      <c r="AE929" s="102">
        <v>0</v>
      </c>
      <c r="AF929" s="77"/>
      <c r="AG929" s="72"/>
      <c r="AH929" s="72"/>
      <c r="AI929" s="72"/>
      <c r="AJ929" s="73"/>
      <c r="AK929" s="77">
        <f t="shared" si="148"/>
        <v>169883.6</v>
      </c>
      <c r="AL929" s="72">
        <f t="shared" si="148"/>
        <v>166259.9</v>
      </c>
      <c r="AM929" s="72">
        <f t="shared" si="148"/>
        <v>3623.7</v>
      </c>
      <c r="AN929" s="72">
        <f t="shared" si="148"/>
        <v>0</v>
      </c>
      <c r="AO929" s="73">
        <f t="shared" si="148"/>
        <v>0</v>
      </c>
    </row>
    <row r="930" spans="1:41" ht="13.5" customHeight="1">
      <c r="A930" s="83" t="s">
        <v>27</v>
      </c>
      <c r="B930" s="84" t="s">
        <v>23</v>
      </c>
      <c r="C930" s="84" t="s">
        <v>23</v>
      </c>
      <c r="D930" s="84" t="s">
        <v>24</v>
      </c>
      <c r="E930" s="84" t="s">
        <v>23</v>
      </c>
      <c r="F930" s="85" t="s">
        <v>28</v>
      </c>
      <c r="G930" s="86">
        <v>73538.399999999994</v>
      </c>
      <c r="H930" s="86">
        <v>72116.5</v>
      </c>
      <c r="I930" s="86">
        <v>1421.9</v>
      </c>
      <c r="J930" s="86">
        <v>0</v>
      </c>
      <c r="K930" s="87">
        <v>0</v>
      </c>
      <c r="L930" s="62"/>
      <c r="M930" s="63"/>
      <c r="N930" s="63"/>
      <c r="O930" s="63"/>
      <c r="P930" s="64"/>
      <c r="Q930" s="88">
        <f t="shared" si="149"/>
        <v>73538.399999999994</v>
      </c>
      <c r="R930" s="86">
        <f t="shared" si="149"/>
        <v>72116.5</v>
      </c>
      <c r="S930" s="86">
        <f t="shared" si="149"/>
        <v>1421.9</v>
      </c>
      <c r="T930" s="86">
        <f t="shared" si="149"/>
        <v>0</v>
      </c>
      <c r="U930" s="87">
        <f t="shared" si="149"/>
        <v>0</v>
      </c>
      <c r="V930" s="88">
        <f t="shared" si="151"/>
        <v>175.70000000001164</v>
      </c>
      <c r="W930" s="86">
        <f t="shared" si="150"/>
        <v>175.69999999999709</v>
      </c>
      <c r="X930" s="86">
        <f t="shared" si="150"/>
        <v>0</v>
      </c>
      <c r="Y930" s="86">
        <f t="shared" si="150"/>
        <v>0</v>
      </c>
      <c r="Z930" s="87">
        <f t="shared" si="150"/>
        <v>0</v>
      </c>
      <c r="AA930" s="88">
        <v>73714.100000000006</v>
      </c>
      <c r="AB930" s="86">
        <v>72292.2</v>
      </c>
      <c r="AC930" s="86">
        <v>1421.9</v>
      </c>
      <c r="AD930" s="86">
        <v>0</v>
      </c>
      <c r="AE930" s="103">
        <v>0</v>
      </c>
      <c r="AF930" s="88"/>
      <c r="AG930" s="86"/>
      <c r="AH930" s="86"/>
      <c r="AI930" s="86"/>
      <c r="AJ930" s="87"/>
      <c r="AK930" s="88">
        <f t="shared" si="148"/>
        <v>73714.100000000006</v>
      </c>
      <c r="AL930" s="86">
        <f t="shared" si="148"/>
        <v>72292.2</v>
      </c>
      <c r="AM930" s="86">
        <f t="shared" si="148"/>
        <v>1421.9</v>
      </c>
      <c r="AN930" s="86">
        <f t="shared" si="148"/>
        <v>0</v>
      </c>
      <c r="AO930" s="87">
        <f t="shared" si="148"/>
        <v>0</v>
      </c>
    </row>
    <row r="931" spans="1:41" ht="13.5" customHeight="1">
      <c r="A931" s="70" t="s">
        <v>29</v>
      </c>
      <c r="B931" s="71" t="s">
        <v>23</v>
      </c>
      <c r="C931" s="71" t="s">
        <v>23</v>
      </c>
      <c r="D931" s="71" t="s">
        <v>24</v>
      </c>
      <c r="E931" s="71" t="s">
        <v>23</v>
      </c>
      <c r="F931" s="71">
        <v>200</v>
      </c>
      <c r="G931" s="72">
        <v>20854.7</v>
      </c>
      <c r="H931" s="72">
        <v>20154.7</v>
      </c>
      <c r="I931" s="72">
        <v>700</v>
      </c>
      <c r="J931" s="72">
        <v>0</v>
      </c>
      <c r="K931" s="73">
        <v>0</v>
      </c>
      <c r="L931" s="62"/>
      <c r="M931" s="63"/>
      <c r="N931" s="63"/>
      <c r="O931" s="63"/>
      <c r="P931" s="64"/>
      <c r="Q931" s="77">
        <f t="shared" si="149"/>
        <v>20854.7</v>
      </c>
      <c r="R931" s="72">
        <f t="shared" si="149"/>
        <v>20154.7</v>
      </c>
      <c r="S931" s="72">
        <f t="shared" si="149"/>
        <v>700</v>
      </c>
      <c r="T931" s="72">
        <f t="shared" si="149"/>
        <v>0</v>
      </c>
      <c r="U931" s="73">
        <f t="shared" si="149"/>
        <v>0</v>
      </c>
      <c r="V931" s="77">
        <f t="shared" si="151"/>
        <v>3596.3999999999978</v>
      </c>
      <c r="W931" s="72">
        <f t="shared" si="150"/>
        <v>0</v>
      </c>
      <c r="X931" s="72">
        <f t="shared" si="150"/>
        <v>3596.3999999999996</v>
      </c>
      <c r="Y931" s="72">
        <f t="shared" si="150"/>
        <v>0</v>
      </c>
      <c r="Z931" s="73">
        <f t="shared" si="150"/>
        <v>0</v>
      </c>
      <c r="AA931" s="77">
        <v>24451.1</v>
      </c>
      <c r="AB931" s="72">
        <v>20154.7</v>
      </c>
      <c r="AC931" s="72">
        <v>4296.3999999999996</v>
      </c>
      <c r="AD931" s="72">
        <v>0</v>
      </c>
      <c r="AE931" s="102">
        <v>0</v>
      </c>
      <c r="AF931" s="77"/>
      <c r="AG931" s="72"/>
      <c r="AH931" s="72"/>
      <c r="AI931" s="72"/>
      <c r="AJ931" s="73"/>
      <c r="AK931" s="77">
        <f t="shared" si="148"/>
        <v>24451.1</v>
      </c>
      <c r="AL931" s="72">
        <f t="shared" si="148"/>
        <v>20154.7</v>
      </c>
      <c r="AM931" s="72">
        <f t="shared" si="148"/>
        <v>4296.3999999999996</v>
      </c>
      <c r="AN931" s="72">
        <f t="shared" si="148"/>
        <v>0</v>
      </c>
      <c r="AO931" s="73">
        <f t="shared" si="148"/>
        <v>0</v>
      </c>
    </row>
    <row r="932" spans="1:41" s="57" customFormat="1" ht="25.5">
      <c r="A932" s="58" t="s">
        <v>202</v>
      </c>
      <c r="B932" s="59">
        <v>5</v>
      </c>
      <c r="C932" s="59" t="s">
        <v>23</v>
      </c>
      <c r="D932" s="59" t="s">
        <v>24</v>
      </c>
      <c r="E932" s="59" t="s">
        <v>23</v>
      </c>
      <c r="F932" s="59" t="s">
        <v>24</v>
      </c>
      <c r="G932" s="60">
        <v>142630.70000000001</v>
      </c>
      <c r="H932" s="60">
        <v>137579.1</v>
      </c>
      <c r="I932" s="60">
        <v>5051.6000000000004</v>
      </c>
      <c r="J932" s="60">
        <v>0</v>
      </c>
      <c r="K932" s="61">
        <v>0</v>
      </c>
      <c r="L932" s="49"/>
      <c r="M932" s="50"/>
      <c r="N932" s="50"/>
      <c r="O932" s="50"/>
      <c r="P932" s="51"/>
      <c r="Q932" s="65">
        <f t="shared" si="149"/>
        <v>142630.70000000001</v>
      </c>
      <c r="R932" s="60">
        <f t="shared" si="149"/>
        <v>137579.1</v>
      </c>
      <c r="S932" s="60">
        <f t="shared" si="149"/>
        <v>5051.6000000000004</v>
      </c>
      <c r="T932" s="60">
        <f t="shared" si="149"/>
        <v>0</v>
      </c>
      <c r="U932" s="61">
        <f t="shared" si="149"/>
        <v>0</v>
      </c>
      <c r="V932" s="65">
        <f t="shared" si="151"/>
        <v>3044.1999999999825</v>
      </c>
      <c r="W932" s="60">
        <f t="shared" si="150"/>
        <v>175.69999999998254</v>
      </c>
      <c r="X932" s="60">
        <f t="shared" si="150"/>
        <v>2868.5</v>
      </c>
      <c r="Y932" s="60">
        <f t="shared" si="150"/>
        <v>0</v>
      </c>
      <c r="Z932" s="61">
        <f t="shared" si="150"/>
        <v>0</v>
      </c>
      <c r="AA932" s="65">
        <v>145674.9</v>
      </c>
      <c r="AB932" s="60">
        <v>137754.79999999999</v>
      </c>
      <c r="AC932" s="60">
        <v>7920.1</v>
      </c>
      <c r="AD932" s="60">
        <v>0</v>
      </c>
      <c r="AE932" s="97">
        <v>0</v>
      </c>
      <c r="AF932" s="65"/>
      <c r="AG932" s="60"/>
      <c r="AH932" s="60"/>
      <c r="AI932" s="60"/>
      <c r="AJ932" s="61"/>
      <c r="AK932" s="65">
        <f t="shared" si="148"/>
        <v>145674.9</v>
      </c>
      <c r="AL932" s="60">
        <f t="shared" si="148"/>
        <v>137754.79999999999</v>
      </c>
      <c r="AM932" s="60">
        <f t="shared" si="148"/>
        <v>7920.1</v>
      </c>
      <c r="AN932" s="60">
        <f t="shared" si="148"/>
        <v>0</v>
      </c>
      <c r="AO932" s="61">
        <f t="shared" si="148"/>
        <v>0</v>
      </c>
    </row>
    <row r="933" spans="1:41" ht="13.5" customHeight="1">
      <c r="A933" s="70" t="s">
        <v>26</v>
      </c>
      <c r="B933" s="71">
        <v>5</v>
      </c>
      <c r="C933" s="71" t="s">
        <v>23</v>
      </c>
      <c r="D933" s="71" t="s">
        <v>24</v>
      </c>
      <c r="E933" s="71" t="s">
        <v>23</v>
      </c>
      <c r="F933" s="71">
        <v>100</v>
      </c>
      <c r="G933" s="72">
        <v>121776</v>
      </c>
      <c r="H933" s="72">
        <v>117424.4</v>
      </c>
      <c r="I933" s="72">
        <v>4351.6000000000004</v>
      </c>
      <c r="J933" s="72">
        <v>0</v>
      </c>
      <c r="K933" s="73">
        <v>0</v>
      </c>
      <c r="L933" s="62"/>
      <c r="M933" s="63"/>
      <c r="N933" s="63"/>
      <c r="O933" s="63"/>
      <c r="P933" s="64"/>
      <c r="Q933" s="77">
        <f t="shared" si="149"/>
        <v>121776</v>
      </c>
      <c r="R933" s="72">
        <f t="shared" si="149"/>
        <v>117424.4</v>
      </c>
      <c r="S933" s="72">
        <f t="shared" si="149"/>
        <v>4351.6000000000004</v>
      </c>
      <c r="T933" s="72">
        <f t="shared" si="149"/>
        <v>0</v>
      </c>
      <c r="U933" s="73">
        <f t="shared" si="149"/>
        <v>0</v>
      </c>
      <c r="V933" s="77">
        <f t="shared" si="151"/>
        <v>-552.19999999999709</v>
      </c>
      <c r="W933" s="72">
        <f t="shared" si="150"/>
        <v>175.70000000001164</v>
      </c>
      <c r="X933" s="72">
        <f t="shared" si="150"/>
        <v>-727.90000000000055</v>
      </c>
      <c r="Y933" s="72">
        <f t="shared" si="150"/>
        <v>0</v>
      </c>
      <c r="Z933" s="73">
        <f t="shared" si="150"/>
        <v>0</v>
      </c>
      <c r="AA933" s="77">
        <v>121223.8</v>
      </c>
      <c r="AB933" s="72">
        <v>117600.1</v>
      </c>
      <c r="AC933" s="72">
        <v>3623.7</v>
      </c>
      <c r="AD933" s="72">
        <v>0</v>
      </c>
      <c r="AE933" s="102">
        <v>0</v>
      </c>
      <c r="AF933" s="77"/>
      <c r="AG933" s="72"/>
      <c r="AH933" s="72"/>
      <c r="AI933" s="72"/>
      <c r="AJ933" s="73"/>
      <c r="AK933" s="77">
        <f t="shared" si="148"/>
        <v>121223.8</v>
      </c>
      <c r="AL933" s="72">
        <f t="shared" si="148"/>
        <v>117600.1</v>
      </c>
      <c r="AM933" s="72">
        <f t="shared" si="148"/>
        <v>3623.7</v>
      </c>
      <c r="AN933" s="72">
        <f t="shared" si="148"/>
        <v>0</v>
      </c>
      <c r="AO933" s="73">
        <f t="shared" si="148"/>
        <v>0</v>
      </c>
    </row>
    <row r="934" spans="1:41" ht="13.5" customHeight="1">
      <c r="A934" s="83" t="s">
        <v>27</v>
      </c>
      <c r="B934" s="84">
        <v>5</v>
      </c>
      <c r="C934" s="84" t="s">
        <v>23</v>
      </c>
      <c r="D934" s="84" t="s">
        <v>24</v>
      </c>
      <c r="E934" s="84" t="s">
        <v>23</v>
      </c>
      <c r="F934" s="85" t="s">
        <v>28</v>
      </c>
      <c r="G934" s="86">
        <v>73538.399999999994</v>
      </c>
      <c r="H934" s="86">
        <v>72116.5</v>
      </c>
      <c r="I934" s="86">
        <v>1421.9</v>
      </c>
      <c r="J934" s="86">
        <v>0</v>
      </c>
      <c r="K934" s="87">
        <v>0</v>
      </c>
      <c r="L934" s="62"/>
      <c r="M934" s="63"/>
      <c r="N934" s="63"/>
      <c r="O934" s="63"/>
      <c r="P934" s="64"/>
      <c r="Q934" s="88">
        <f t="shared" si="149"/>
        <v>73538.399999999994</v>
      </c>
      <c r="R934" s="86">
        <f t="shared" si="149"/>
        <v>72116.5</v>
      </c>
      <c r="S934" s="86">
        <f t="shared" si="149"/>
        <v>1421.9</v>
      </c>
      <c r="T934" s="86">
        <f t="shared" si="149"/>
        <v>0</v>
      </c>
      <c r="U934" s="87">
        <f t="shared" si="149"/>
        <v>0</v>
      </c>
      <c r="V934" s="88">
        <f t="shared" si="151"/>
        <v>175.70000000001164</v>
      </c>
      <c r="W934" s="86">
        <f t="shared" si="150"/>
        <v>175.69999999999709</v>
      </c>
      <c r="X934" s="86">
        <f t="shared" si="150"/>
        <v>0</v>
      </c>
      <c r="Y934" s="86">
        <f t="shared" si="150"/>
        <v>0</v>
      </c>
      <c r="Z934" s="87">
        <f t="shared" si="150"/>
        <v>0</v>
      </c>
      <c r="AA934" s="88">
        <v>73714.100000000006</v>
      </c>
      <c r="AB934" s="86">
        <v>72292.2</v>
      </c>
      <c r="AC934" s="86">
        <v>1421.9</v>
      </c>
      <c r="AD934" s="86">
        <v>0</v>
      </c>
      <c r="AE934" s="103">
        <v>0</v>
      </c>
      <c r="AF934" s="88"/>
      <c r="AG934" s="86"/>
      <c r="AH934" s="86"/>
      <c r="AI934" s="86"/>
      <c r="AJ934" s="87"/>
      <c r="AK934" s="88">
        <f t="shared" si="148"/>
        <v>73714.100000000006</v>
      </c>
      <c r="AL934" s="86">
        <f t="shared" si="148"/>
        <v>72292.2</v>
      </c>
      <c r="AM934" s="86">
        <f t="shared" si="148"/>
        <v>1421.9</v>
      </c>
      <c r="AN934" s="86">
        <f t="shared" si="148"/>
        <v>0</v>
      </c>
      <c r="AO934" s="87">
        <f t="shared" si="148"/>
        <v>0</v>
      </c>
    </row>
    <row r="935" spans="1:41" ht="13.5" customHeight="1">
      <c r="A935" s="70" t="s">
        <v>29</v>
      </c>
      <c r="B935" s="71">
        <v>5</v>
      </c>
      <c r="C935" s="71" t="s">
        <v>23</v>
      </c>
      <c r="D935" s="71" t="s">
        <v>24</v>
      </c>
      <c r="E935" s="71" t="s">
        <v>23</v>
      </c>
      <c r="F935" s="71">
        <v>200</v>
      </c>
      <c r="G935" s="72">
        <v>20854.7</v>
      </c>
      <c r="H935" s="72">
        <v>20154.7</v>
      </c>
      <c r="I935" s="72">
        <v>700</v>
      </c>
      <c r="J935" s="72">
        <v>0</v>
      </c>
      <c r="K935" s="73">
        <v>0</v>
      </c>
      <c r="L935" s="62"/>
      <c r="M935" s="63"/>
      <c r="N935" s="63"/>
      <c r="O935" s="63"/>
      <c r="P935" s="64"/>
      <c r="Q935" s="77">
        <f t="shared" si="149"/>
        <v>20854.7</v>
      </c>
      <c r="R935" s="72">
        <f t="shared" si="149"/>
        <v>20154.7</v>
      </c>
      <c r="S935" s="72">
        <f t="shared" si="149"/>
        <v>700</v>
      </c>
      <c r="T935" s="72">
        <f t="shared" si="149"/>
        <v>0</v>
      </c>
      <c r="U935" s="73">
        <f t="shared" si="149"/>
        <v>0</v>
      </c>
      <c r="V935" s="77">
        <f t="shared" si="151"/>
        <v>3596.3999999999978</v>
      </c>
      <c r="W935" s="72">
        <f t="shared" si="150"/>
        <v>0</v>
      </c>
      <c r="X935" s="72">
        <f t="shared" si="150"/>
        <v>3596.3999999999996</v>
      </c>
      <c r="Y935" s="72">
        <f t="shared" si="150"/>
        <v>0</v>
      </c>
      <c r="Z935" s="73">
        <f t="shared" si="150"/>
        <v>0</v>
      </c>
      <c r="AA935" s="77">
        <v>24451.1</v>
      </c>
      <c r="AB935" s="72">
        <v>20154.7</v>
      </c>
      <c r="AC935" s="72">
        <v>4296.3999999999996</v>
      </c>
      <c r="AD935" s="72">
        <v>0</v>
      </c>
      <c r="AE935" s="102">
        <v>0</v>
      </c>
      <c r="AF935" s="77"/>
      <c r="AG935" s="72"/>
      <c r="AH935" s="72"/>
      <c r="AI935" s="72"/>
      <c r="AJ935" s="73"/>
      <c r="AK935" s="77">
        <f t="shared" si="148"/>
        <v>24451.1</v>
      </c>
      <c r="AL935" s="72">
        <f t="shared" si="148"/>
        <v>20154.7</v>
      </c>
      <c r="AM935" s="72">
        <f t="shared" si="148"/>
        <v>4296.3999999999996</v>
      </c>
      <c r="AN935" s="72">
        <f t="shared" si="148"/>
        <v>0</v>
      </c>
      <c r="AO935" s="73">
        <f t="shared" si="148"/>
        <v>0</v>
      </c>
    </row>
    <row r="936" spans="1:41" s="57" customFormat="1" ht="13.5" customHeight="1">
      <c r="A936" s="58" t="s">
        <v>330</v>
      </c>
      <c r="B936" s="59">
        <v>5</v>
      </c>
      <c r="C936" s="59">
        <v>4</v>
      </c>
      <c r="D936" s="59" t="s">
        <v>24</v>
      </c>
      <c r="E936" s="59" t="s">
        <v>23</v>
      </c>
      <c r="F936" s="59" t="s">
        <v>24</v>
      </c>
      <c r="G936" s="60">
        <v>142630.70000000001</v>
      </c>
      <c r="H936" s="60">
        <v>137579.1</v>
      </c>
      <c r="I936" s="60">
        <v>5051.6000000000004</v>
      </c>
      <c r="J936" s="60">
        <v>0</v>
      </c>
      <c r="K936" s="61">
        <v>0</v>
      </c>
      <c r="L936" s="49"/>
      <c r="M936" s="50"/>
      <c r="N936" s="50"/>
      <c r="O936" s="50"/>
      <c r="P936" s="51"/>
      <c r="Q936" s="65">
        <f t="shared" si="149"/>
        <v>142630.70000000001</v>
      </c>
      <c r="R936" s="60">
        <f t="shared" si="149"/>
        <v>137579.1</v>
      </c>
      <c r="S936" s="60">
        <f t="shared" si="149"/>
        <v>5051.6000000000004</v>
      </c>
      <c r="T936" s="60">
        <f t="shared" si="149"/>
        <v>0</v>
      </c>
      <c r="U936" s="61">
        <f t="shared" si="149"/>
        <v>0</v>
      </c>
      <c r="V936" s="65">
        <f t="shared" si="151"/>
        <v>3044.1999999999825</v>
      </c>
      <c r="W936" s="60">
        <f t="shared" si="150"/>
        <v>175.69999999998254</v>
      </c>
      <c r="X936" s="60">
        <f t="shared" si="150"/>
        <v>2868.5</v>
      </c>
      <c r="Y936" s="60">
        <f t="shared" si="150"/>
        <v>0</v>
      </c>
      <c r="Z936" s="61">
        <f t="shared" si="150"/>
        <v>0</v>
      </c>
      <c r="AA936" s="65">
        <v>145674.9</v>
      </c>
      <c r="AB936" s="60">
        <v>137754.79999999999</v>
      </c>
      <c r="AC936" s="60">
        <v>7920.1</v>
      </c>
      <c r="AD936" s="60">
        <v>0</v>
      </c>
      <c r="AE936" s="97">
        <v>0</v>
      </c>
      <c r="AF936" s="65"/>
      <c r="AG936" s="60"/>
      <c r="AH936" s="60"/>
      <c r="AI936" s="60"/>
      <c r="AJ936" s="61"/>
      <c r="AK936" s="65">
        <f t="shared" si="148"/>
        <v>145674.9</v>
      </c>
      <c r="AL936" s="60">
        <f t="shared" si="148"/>
        <v>137754.79999999999</v>
      </c>
      <c r="AM936" s="60">
        <f t="shared" si="148"/>
        <v>7920.1</v>
      </c>
      <c r="AN936" s="60">
        <f t="shared" si="148"/>
        <v>0</v>
      </c>
      <c r="AO936" s="61">
        <f t="shared" si="148"/>
        <v>0</v>
      </c>
    </row>
    <row r="937" spans="1:41" ht="13.5" customHeight="1">
      <c r="A937" s="70" t="s">
        <v>331</v>
      </c>
      <c r="B937" s="71">
        <v>5</v>
      </c>
      <c r="C937" s="71">
        <v>4</v>
      </c>
      <c r="D937" s="71">
        <v>36</v>
      </c>
      <c r="E937" s="71" t="s">
        <v>23</v>
      </c>
      <c r="F937" s="71" t="s">
        <v>24</v>
      </c>
      <c r="G937" s="72">
        <v>142630.70000000001</v>
      </c>
      <c r="H937" s="72">
        <v>137579.1</v>
      </c>
      <c r="I937" s="72">
        <v>5051.6000000000004</v>
      </c>
      <c r="J937" s="72">
        <v>0</v>
      </c>
      <c r="K937" s="73">
        <v>0</v>
      </c>
      <c r="L937" s="62"/>
      <c r="M937" s="63"/>
      <c r="N937" s="63"/>
      <c r="O937" s="63"/>
      <c r="P937" s="64"/>
      <c r="Q937" s="77">
        <f t="shared" si="149"/>
        <v>142630.70000000001</v>
      </c>
      <c r="R937" s="72">
        <f t="shared" si="149"/>
        <v>137579.1</v>
      </c>
      <c r="S937" s="72">
        <f t="shared" si="149"/>
        <v>5051.6000000000004</v>
      </c>
      <c r="T937" s="72">
        <f t="shared" si="149"/>
        <v>0</v>
      </c>
      <c r="U937" s="73">
        <f t="shared" si="149"/>
        <v>0</v>
      </c>
      <c r="V937" s="77">
        <f t="shared" si="151"/>
        <v>3044.1999999999825</v>
      </c>
      <c r="W937" s="72">
        <f t="shared" si="150"/>
        <v>175.69999999998254</v>
      </c>
      <c r="X937" s="72">
        <f t="shared" si="150"/>
        <v>2868.5</v>
      </c>
      <c r="Y937" s="72">
        <f t="shared" si="150"/>
        <v>0</v>
      </c>
      <c r="Z937" s="73">
        <f t="shared" si="150"/>
        <v>0</v>
      </c>
      <c r="AA937" s="77">
        <v>145674.9</v>
      </c>
      <c r="AB937" s="72">
        <v>137754.79999999999</v>
      </c>
      <c r="AC937" s="72">
        <v>7920.1</v>
      </c>
      <c r="AD937" s="72">
        <v>0</v>
      </c>
      <c r="AE937" s="102">
        <v>0</v>
      </c>
      <c r="AF937" s="77"/>
      <c r="AG937" s="72"/>
      <c r="AH937" s="72"/>
      <c r="AI937" s="72"/>
      <c r="AJ937" s="73"/>
      <c r="AK937" s="77">
        <f t="shared" si="148"/>
        <v>145674.9</v>
      </c>
      <c r="AL937" s="72">
        <f t="shared" si="148"/>
        <v>137754.79999999999</v>
      </c>
      <c r="AM937" s="72">
        <f t="shared" si="148"/>
        <v>7920.1</v>
      </c>
      <c r="AN937" s="72">
        <f t="shared" si="148"/>
        <v>0</v>
      </c>
      <c r="AO937" s="73">
        <f t="shared" si="148"/>
        <v>0</v>
      </c>
    </row>
    <row r="938" spans="1:41" ht="13.5" customHeight="1">
      <c r="A938" s="70" t="s">
        <v>364</v>
      </c>
      <c r="B938" s="71">
        <v>5</v>
      </c>
      <c r="C938" s="71">
        <v>4</v>
      </c>
      <c r="D938" s="71">
        <v>36</v>
      </c>
      <c r="E938" s="71">
        <v>1</v>
      </c>
      <c r="F938" s="71" t="s">
        <v>24</v>
      </c>
      <c r="G938" s="72">
        <v>126884.9</v>
      </c>
      <c r="H938" s="72">
        <v>121833.3</v>
      </c>
      <c r="I938" s="72">
        <v>5051.6000000000004</v>
      </c>
      <c r="J938" s="72">
        <v>0</v>
      </c>
      <c r="K938" s="73">
        <v>0</v>
      </c>
      <c r="L938" s="62"/>
      <c r="M938" s="63"/>
      <c r="N938" s="63"/>
      <c r="O938" s="63"/>
      <c r="P938" s="64"/>
      <c r="Q938" s="77">
        <f t="shared" si="149"/>
        <v>126884.9</v>
      </c>
      <c r="R938" s="72">
        <f t="shared" si="149"/>
        <v>121833.3</v>
      </c>
      <c r="S938" s="72">
        <f t="shared" si="149"/>
        <v>5051.6000000000004</v>
      </c>
      <c r="T938" s="72">
        <f t="shared" si="149"/>
        <v>0</v>
      </c>
      <c r="U938" s="73">
        <f t="shared" si="149"/>
        <v>0</v>
      </c>
      <c r="V938" s="77">
        <f t="shared" si="151"/>
        <v>3002</v>
      </c>
      <c r="W938" s="72">
        <f t="shared" si="150"/>
        <v>133.5</v>
      </c>
      <c r="X938" s="72">
        <f t="shared" si="150"/>
        <v>2868.5</v>
      </c>
      <c r="Y938" s="72">
        <f t="shared" si="150"/>
        <v>0</v>
      </c>
      <c r="Z938" s="73">
        <f t="shared" si="150"/>
        <v>0</v>
      </c>
      <c r="AA938" s="77">
        <v>129886.9</v>
      </c>
      <c r="AB938" s="72">
        <v>121966.8</v>
      </c>
      <c r="AC938" s="72">
        <v>7920.1</v>
      </c>
      <c r="AD938" s="72">
        <v>0</v>
      </c>
      <c r="AE938" s="102">
        <v>0</v>
      </c>
      <c r="AF938" s="77"/>
      <c r="AG938" s="72"/>
      <c r="AH938" s="72"/>
      <c r="AI938" s="72"/>
      <c r="AJ938" s="73"/>
      <c r="AK938" s="77">
        <f t="shared" si="148"/>
        <v>129886.9</v>
      </c>
      <c r="AL938" s="72">
        <f t="shared" si="148"/>
        <v>121966.8</v>
      </c>
      <c r="AM938" s="72">
        <f t="shared" si="148"/>
        <v>7920.1</v>
      </c>
      <c r="AN938" s="72">
        <f t="shared" si="148"/>
        <v>0</v>
      </c>
      <c r="AO938" s="73">
        <f t="shared" si="148"/>
        <v>0</v>
      </c>
    </row>
    <row r="939" spans="1:41" ht="13.5" customHeight="1">
      <c r="A939" s="70" t="s">
        <v>332</v>
      </c>
      <c r="B939" s="71">
        <v>5</v>
      </c>
      <c r="C939" s="71">
        <v>4</v>
      </c>
      <c r="D939" s="71">
        <v>36</v>
      </c>
      <c r="E939" s="71">
        <v>2</v>
      </c>
      <c r="F939" s="71" t="s">
        <v>24</v>
      </c>
      <c r="G939" s="72">
        <v>15745.8</v>
      </c>
      <c r="H939" s="72">
        <v>15745.8</v>
      </c>
      <c r="I939" s="72">
        <v>0</v>
      </c>
      <c r="J939" s="72">
        <v>0</v>
      </c>
      <c r="K939" s="73">
        <v>0</v>
      </c>
      <c r="L939" s="62"/>
      <c r="M939" s="63"/>
      <c r="N939" s="63"/>
      <c r="O939" s="63"/>
      <c r="P939" s="64"/>
      <c r="Q939" s="77">
        <f t="shared" si="149"/>
        <v>15745.8</v>
      </c>
      <c r="R939" s="72">
        <f t="shared" si="149"/>
        <v>15745.8</v>
      </c>
      <c r="S939" s="72">
        <f t="shared" si="149"/>
        <v>0</v>
      </c>
      <c r="T939" s="72">
        <f t="shared" si="149"/>
        <v>0</v>
      </c>
      <c r="U939" s="73">
        <f t="shared" si="149"/>
        <v>0</v>
      </c>
      <c r="V939" s="77">
        <f t="shared" si="151"/>
        <v>42.200000000000728</v>
      </c>
      <c r="W939" s="72">
        <f t="shared" si="150"/>
        <v>42.200000000000728</v>
      </c>
      <c r="X939" s="72">
        <f t="shared" si="150"/>
        <v>0</v>
      </c>
      <c r="Y939" s="72">
        <f t="shared" si="150"/>
        <v>0</v>
      </c>
      <c r="Z939" s="73">
        <f t="shared" si="150"/>
        <v>0</v>
      </c>
      <c r="AA939" s="77">
        <v>15788</v>
      </c>
      <c r="AB939" s="72">
        <v>15788</v>
      </c>
      <c r="AC939" s="72">
        <v>0</v>
      </c>
      <c r="AD939" s="72">
        <v>0</v>
      </c>
      <c r="AE939" s="102">
        <v>0</v>
      </c>
      <c r="AF939" s="77"/>
      <c r="AG939" s="72"/>
      <c r="AH939" s="72"/>
      <c r="AI939" s="72"/>
      <c r="AJ939" s="73"/>
      <c r="AK939" s="77">
        <f t="shared" si="148"/>
        <v>15788</v>
      </c>
      <c r="AL939" s="72">
        <f t="shared" si="148"/>
        <v>15788</v>
      </c>
      <c r="AM939" s="72">
        <f t="shared" si="148"/>
        <v>0</v>
      </c>
      <c r="AN939" s="72">
        <f t="shared" si="148"/>
        <v>0</v>
      </c>
      <c r="AO939" s="73">
        <f t="shared" si="148"/>
        <v>0</v>
      </c>
    </row>
    <row r="940" spans="1:41" s="57" customFormat="1" ht="13.5" customHeight="1">
      <c r="A940" s="58" t="s">
        <v>123</v>
      </c>
      <c r="B940" s="59">
        <v>10</v>
      </c>
      <c r="C940" s="59" t="s">
        <v>23</v>
      </c>
      <c r="D940" s="59" t="s">
        <v>24</v>
      </c>
      <c r="E940" s="59" t="s">
        <v>23</v>
      </c>
      <c r="F940" s="59" t="s">
        <v>24</v>
      </c>
      <c r="G940" s="60">
        <v>48659.8</v>
      </c>
      <c r="H940" s="60">
        <v>48659.8</v>
      </c>
      <c r="I940" s="60">
        <v>0</v>
      </c>
      <c r="J940" s="60">
        <v>0</v>
      </c>
      <c r="K940" s="61">
        <v>0</v>
      </c>
      <c r="L940" s="49"/>
      <c r="M940" s="50"/>
      <c r="N940" s="50"/>
      <c r="O940" s="50"/>
      <c r="P940" s="51"/>
      <c r="Q940" s="65">
        <f t="shared" si="149"/>
        <v>48659.8</v>
      </c>
      <c r="R940" s="60">
        <f t="shared" si="149"/>
        <v>48659.8</v>
      </c>
      <c r="S940" s="60">
        <f t="shared" si="149"/>
        <v>0</v>
      </c>
      <c r="T940" s="60">
        <f t="shared" si="149"/>
        <v>0</v>
      </c>
      <c r="U940" s="61">
        <f t="shared" si="149"/>
        <v>0</v>
      </c>
      <c r="V940" s="65">
        <f t="shared" si="151"/>
        <v>0</v>
      </c>
      <c r="W940" s="60">
        <f t="shared" si="150"/>
        <v>0</v>
      </c>
      <c r="X940" s="60">
        <f t="shared" si="150"/>
        <v>0</v>
      </c>
      <c r="Y940" s="60">
        <f t="shared" si="150"/>
        <v>0</v>
      </c>
      <c r="Z940" s="61">
        <f t="shared" si="150"/>
        <v>0</v>
      </c>
      <c r="AA940" s="65">
        <v>48659.8</v>
      </c>
      <c r="AB940" s="60">
        <v>48659.8</v>
      </c>
      <c r="AC940" s="60">
        <v>0</v>
      </c>
      <c r="AD940" s="60">
        <v>0</v>
      </c>
      <c r="AE940" s="97">
        <v>0</v>
      </c>
      <c r="AF940" s="65"/>
      <c r="AG940" s="60"/>
      <c r="AH940" s="60"/>
      <c r="AI940" s="60"/>
      <c r="AJ940" s="61"/>
      <c r="AK940" s="65">
        <f t="shared" si="148"/>
        <v>48659.8</v>
      </c>
      <c r="AL940" s="60">
        <f t="shared" si="148"/>
        <v>48659.8</v>
      </c>
      <c r="AM940" s="60">
        <f t="shared" si="148"/>
        <v>0</v>
      </c>
      <c r="AN940" s="60">
        <f t="shared" si="148"/>
        <v>0</v>
      </c>
      <c r="AO940" s="61">
        <f t="shared" si="148"/>
        <v>0</v>
      </c>
    </row>
    <row r="941" spans="1:41" ht="13.5" customHeight="1">
      <c r="A941" s="70" t="s">
        <v>26</v>
      </c>
      <c r="B941" s="71">
        <v>10</v>
      </c>
      <c r="C941" s="71" t="s">
        <v>23</v>
      </c>
      <c r="D941" s="71" t="s">
        <v>24</v>
      </c>
      <c r="E941" s="71" t="s">
        <v>23</v>
      </c>
      <c r="F941" s="71">
        <v>100</v>
      </c>
      <c r="G941" s="72">
        <v>48659.8</v>
      </c>
      <c r="H941" s="72">
        <v>48659.8</v>
      </c>
      <c r="I941" s="72">
        <v>0</v>
      </c>
      <c r="J941" s="72">
        <v>0</v>
      </c>
      <c r="K941" s="73">
        <v>0</v>
      </c>
      <c r="L941" s="62"/>
      <c r="M941" s="63"/>
      <c r="N941" s="63"/>
      <c r="O941" s="63"/>
      <c r="P941" s="64"/>
      <c r="Q941" s="77">
        <f t="shared" si="149"/>
        <v>48659.8</v>
      </c>
      <c r="R941" s="72">
        <f t="shared" si="149"/>
        <v>48659.8</v>
      </c>
      <c r="S941" s="72">
        <f t="shared" si="149"/>
        <v>0</v>
      </c>
      <c r="T941" s="72">
        <f t="shared" si="149"/>
        <v>0</v>
      </c>
      <c r="U941" s="73">
        <f t="shared" si="149"/>
        <v>0</v>
      </c>
      <c r="V941" s="77">
        <f t="shared" si="151"/>
        <v>0</v>
      </c>
      <c r="W941" s="72">
        <f t="shared" si="150"/>
        <v>0</v>
      </c>
      <c r="X941" s="72">
        <f t="shared" si="150"/>
        <v>0</v>
      </c>
      <c r="Y941" s="72">
        <f t="shared" si="150"/>
        <v>0</v>
      </c>
      <c r="Z941" s="73">
        <f t="shared" si="150"/>
        <v>0</v>
      </c>
      <c r="AA941" s="77">
        <v>48659.8</v>
      </c>
      <c r="AB941" s="72">
        <v>48659.8</v>
      </c>
      <c r="AC941" s="72">
        <v>0</v>
      </c>
      <c r="AD941" s="72">
        <v>0</v>
      </c>
      <c r="AE941" s="102">
        <v>0</v>
      </c>
      <c r="AF941" s="77"/>
      <c r="AG941" s="72"/>
      <c r="AH941" s="72"/>
      <c r="AI941" s="72"/>
      <c r="AJ941" s="73"/>
      <c r="AK941" s="77">
        <f t="shared" si="148"/>
        <v>48659.8</v>
      </c>
      <c r="AL941" s="72">
        <f t="shared" si="148"/>
        <v>48659.8</v>
      </c>
      <c r="AM941" s="72">
        <f t="shared" si="148"/>
        <v>0</v>
      </c>
      <c r="AN941" s="72">
        <f t="shared" si="148"/>
        <v>0</v>
      </c>
      <c r="AO941" s="73">
        <f t="shared" si="148"/>
        <v>0</v>
      </c>
    </row>
    <row r="942" spans="1:41" s="57" customFormat="1" ht="13.5" customHeight="1">
      <c r="A942" s="58" t="s">
        <v>205</v>
      </c>
      <c r="B942" s="59">
        <v>10</v>
      </c>
      <c r="C942" s="59">
        <v>1</v>
      </c>
      <c r="D942" s="59" t="s">
        <v>24</v>
      </c>
      <c r="E942" s="59" t="s">
        <v>23</v>
      </c>
      <c r="F942" s="59" t="s">
        <v>24</v>
      </c>
      <c r="G942" s="60">
        <v>47091.199999999997</v>
      </c>
      <c r="H942" s="60">
        <v>47091.199999999997</v>
      </c>
      <c r="I942" s="60">
        <v>0</v>
      </c>
      <c r="J942" s="60">
        <v>0</v>
      </c>
      <c r="K942" s="61">
        <v>0</v>
      </c>
      <c r="L942" s="49"/>
      <c r="M942" s="50"/>
      <c r="N942" s="50"/>
      <c r="O942" s="50"/>
      <c r="P942" s="51"/>
      <c r="Q942" s="65">
        <f t="shared" si="149"/>
        <v>47091.199999999997</v>
      </c>
      <c r="R942" s="60">
        <f t="shared" si="149"/>
        <v>47091.199999999997</v>
      </c>
      <c r="S942" s="60">
        <f t="shared" si="149"/>
        <v>0</v>
      </c>
      <c r="T942" s="60">
        <f t="shared" si="149"/>
        <v>0</v>
      </c>
      <c r="U942" s="61">
        <f t="shared" si="149"/>
        <v>0</v>
      </c>
      <c r="V942" s="65">
        <f t="shared" si="151"/>
        <v>0</v>
      </c>
      <c r="W942" s="60">
        <f t="shared" si="150"/>
        <v>0</v>
      </c>
      <c r="X942" s="60">
        <f t="shared" si="150"/>
        <v>0</v>
      </c>
      <c r="Y942" s="60">
        <f t="shared" si="150"/>
        <v>0</v>
      </c>
      <c r="Z942" s="61">
        <f t="shared" si="150"/>
        <v>0</v>
      </c>
      <c r="AA942" s="65">
        <v>47091.199999999997</v>
      </c>
      <c r="AB942" s="60">
        <v>47091.199999999997</v>
      </c>
      <c r="AC942" s="60">
        <v>0</v>
      </c>
      <c r="AD942" s="60">
        <v>0</v>
      </c>
      <c r="AE942" s="97">
        <v>0</v>
      </c>
      <c r="AF942" s="65"/>
      <c r="AG942" s="60"/>
      <c r="AH942" s="60"/>
      <c r="AI942" s="60"/>
      <c r="AJ942" s="61"/>
      <c r="AK942" s="65">
        <f t="shared" si="148"/>
        <v>47091.199999999997</v>
      </c>
      <c r="AL942" s="60">
        <f t="shared" si="148"/>
        <v>47091.199999999997</v>
      </c>
      <c r="AM942" s="60">
        <f t="shared" si="148"/>
        <v>0</v>
      </c>
      <c r="AN942" s="60">
        <f t="shared" si="148"/>
        <v>0</v>
      </c>
      <c r="AO942" s="61">
        <f t="shared" si="148"/>
        <v>0</v>
      </c>
    </row>
    <row r="943" spans="1:41" ht="13.5" customHeight="1">
      <c r="A943" s="70" t="s">
        <v>125</v>
      </c>
      <c r="B943" s="71">
        <v>10</v>
      </c>
      <c r="C943" s="71">
        <v>1</v>
      </c>
      <c r="D943" s="71">
        <v>90</v>
      </c>
      <c r="E943" s="71" t="s">
        <v>23</v>
      </c>
      <c r="F943" s="71" t="s">
        <v>24</v>
      </c>
      <c r="G943" s="72">
        <v>47091.199999999997</v>
      </c>
      <c r="H943" s="72">
        <v>47091.199999999997</v>
      </c>
      <c r="I943" s="72">
        <v>0</v>
      </c>
      <c r="J943" s="72">
        <v>0</v>
      </c>
      <c r="K943" s="73">
        <v>0</v>
      </c>
      <c r="L943" s="62"/>
      <c r="M943" s="63"/>
      <c r="N943" s="63"/>
      <c r="O943" s="63"/>
      <c r="P943" s="64"/>
      <c r="Q943" s="77">
        <f t="shared" si="149"/>
        <v>47091.199999999997</v>
      </c>
      <c r="R943" s="72">
        <f t="shared" si="149"/>
        <v>47091.199999999997</v>
      </c>
      <c r="S943" s="72">
        <f t="shared" si="149"/>
        <v>0</v>
      </c>
      <c r="T943" s="72">
        <f t="shared" si="149"/>
        <v>0</v>
      </c>
      <c r="U943" s="73">
        <f t="shared" si="149"/>
        <v>0</v>
      </c>
      <c r="V943" s="77">
        <f t="shared" si="151"/>
        <v>0</v>
      </c>
      <c r="W943" s="72">
        <f t="shared" si="150"/>
        <v>0</v>
      </c>
      <c r="X943" s="72">
        <f t="shared" si="150"/>
        <v>0</v>
      </c>
      <c r="Y943" s="72">
        <f t="shared" si="150"/>
        <v>0</v>
      </c>
      <c r="Z943" s="73">
        <f t="shared" si="150"/>
        <v>0</v>
      </c>
      <c r="AA943" s="77">
        <v>47091.199999999997</v>
      </c>
      <c r="AB943" s="72">
        <v>47091.199999999997</v>
      </c>
      <c r="AC943" s="72">
        <v>0</v>
      </c>
      <c r="AD943" s="72">
        <v>0</v>
      </c>
      <c r="AE943" s="102">
        <v>0</v>
      </c>
      <c r="AF943" s="77"/>
      <c r="AG943" s="72"/>
      <c r="AH943" s="72"/>
      <c r="AI943" s="72"/>
      <c r="AJ943" s="73"/>
      <c r="AK943" s="77">
        <f t="shared" si="148"/>
        <v>47091.199999999997</v>
      </c>
      <c r="AL943" s="72">
        <f t="shared" si="148"/>
        <v>47091.199999999997</v>
      </c>
      <c r="AM943" s="72">
        <f t="shared" si="148"/>
        <v>0</v>
      </c>
      <c r="AN943" s="72">
        <f t="shared" si="148"/>
        <v>0</v>
      </c>
      <c r="AO943" s="73">
        <f t="shared" si="148"/>
        <v>0</v>
      </c>
    </row>
    <row r="944" spans="1:41" ht="13.5" customHeight="1">
      <c r="A944" s="70" t="s">
        <v>206</v>
      </c>
      <c r="B944" s="71">
        <v>10</v>
      </c>
      <c r="C944" s="71">
        <v>1</v>
      </c>
      <c r="D944" s="71">
        <v>90</v>
      </c>
      <c r="E944" s="71">
        <v>4</v>
      </c>
      <c r="F944" s="71" t="s">
        <v>24</v>
      </c>
      <c r="G944" s="72">
        <v>47091.199999999997</v>
      </c>
      <c r="H944" s="72">
        <v>47091.199999999997</v>
      </c>
      <c r="I944" s="72">
        <v>0</v>
      </c>
      <c r="J944" s="72">
        <v>0</v>
      </c>
      <c r="K944" s="73">
        <v>0</v>
      </c>
      <c r="L944" s="62"/>
      <c r="M944" s="63"/>
      <c r="N944" s="63"/>
      <c r="O944" s="63"/>
      <c r="P944" s="64"/>
      <c r="Q944" s="77">
        <f t="shared" si="149"/>
        <v>47091.199999999997</v>
      </c>
      <c r="R944" s="72">
        <f t="shared" si="149"/>
        <v>47091.199999999997</v>
      </c>
      <c r="S944" s="72">
        <f t="shared" si="149"/>
        <v>0</v>
      </c>
      <c r="T944" s="72">
        <f t="shared" si="149"/>
        <v>0</v>
      </c>
      <c r="U944" s="73">
        <f t="shared" si="149"/>
        <v>0</v>
      </c>
      <c r="V944" s="77">
        <f t="shared" si="151"/>
        <v>0</v>
      </c>
      <c r="W944" s="72">
        <f t="shared" si="151"/>
        <v>0</v>
      </c>
      <c r="X944" s="72">
        <f t="shared" si="151"/>
        <v>0</v>
      </c>
      <c r="Y944" s="72">
        <f t="shared" si="151"/>
        <v>0</v>
      </c>
      <c r="Z944" s="73">
        <f t="shared" si="151"/>
        <v>0</v>
      </c>
      <c r="AA944" s="77">
        <v>47091.199999999997</v>
      </c>
      <c r="AB944" s="72">
        <v>47091.199999999997</v>
      </c>
      <c r="AC944" s="72">
        <v>0</v>
      </c>
      <c r="AD944" s="72">
        <v>0</v>
      </c>
      <c r="AE944" s="102">
        <v>0</v>
      </c>
      <c r="AF944" s="77"/>
      <c r="AG944" s="72"/>
      <c r="AH944" s="72"/>
      <c r="AI944" s="72"/>
      <c r="AJ944" s="73"/>
      <c r="AK944" s="77">
        <f t="shared" si="148"/>
        <v>47091.199999999997</v>
      </c>
      <c r="AL944" s="72">
        <f t="shared" si="148"/>
        <v>47091.199999999997</v>
      </c>
      <c r="AM944" s="72">
        <f t="shared" si="148"/>
        <v>0</v>
      </c>
      <c r="AN944" s="72">
        <f t="shared" si="148"/>
        <v>0</v>
      </c>
      <c r="AO944" s="73">
        <f t="shared" si="148"/>
        <v>0</v>
      </c>
    </row>
    <row r="945" spans="1:41" s="57" customFormat="1" ht="13.5" customHeight="1">
      <c r="A945" s="58" t="s">
        <v>207</v>
      </c>
      <c r="B945" s="59">
        <v>10</v>
      </c>
      <c r="C945" s="59">
        <v>13</v>
      </c>
      <c r="D945" s="59" t="s">
        <v>24</v>
      </c>
      <c r="E945" s="59" t="s">
        <v>23</v>
      </c>
      <c r="F945" s="59" t="s">
        <v>24</v>
      </c>
      <c r="G945" s="60">
        <v>1564.3</v>
      </c>
      <c r="H945" s="60">
        <v>1564.3</v>
      </c>
      <c r="I945" s="60">
        <v>0</v>
      </c>
      <c r="J945" s="60">
        <v>0</v>
      </c>
      <c r="K945" s="61">
        <v>0</v>
      </c>
      <c r="L945" s="49"/>
      <c r="M945" s="50"/>
      <c r="N945" s="50"/>
      <c r="O945" s="50"/>
      <c r="P945" s="51"/>
      <c r="Q945" s="65">
        <f t="shared" si="149"/>
        <v>1564.3</v>
      </c>
      <c r="R945" s="60">
        <f t="shared" si="149"/>
        <v>1564.3</v>
      </c>
      <c r="S945" s="60">
        <f t="shared" si="149"/>
        <v>0</v>
      </c>
      <c r="T945" s="60">
        <f t="shared" si="149"/>
        <v>0</v>
      </c>
      <c r="U945" s="61">
        <f t="shared" si="149"/>
        <v>0</v>
      </c>
      <c r="V945" s="65">
        <f t="shared" si="151"/>
        <v>0</v>
      </c>
      <c r="W945" s="60">
        <f t="shared" si="151"/>
        <v>0</v>
      </c>
      <c r="X945" s="60">
        <f t="shared" si="151"/>
        <v>0</v>
      </c>
      <c r="Y945" s="60">
        <f t="shared" si="151"/>
        <v>0</v>
      </c>
      <c r="Z945" s="61">
        <f t="shared" si="151"/>
        <v>0</v>
      </c>
      <c r="AA945" s="65">
        <v>1564.3</v>
      </c>
      <c r="AB945" s="60">
        <v>1564.3</v>
      </c>
      <c r="AC945" s="60">
        <v>0</v>
      </c>
      <c r="AD945" s="60">
        <v>0</v>
      </c>
      <c r="AE945" s="97">
        <v>0</v>
      </c>
      <c r="AF945" s="65"/>
      <c r="AG945" s="60"/>
      <c r="AH945" s="60"/>
      <c r="AI945" s="60"/>
      <c r="AJ945" s="61"/>
      <c r="AK945" s="65">
        <f t="shared" si="148"/>
        <v>1564.3</v>
      </c>
      <c r="AL945" s="60">
        <f t="shared" si="148"/>
        <v>1564.3</v>
      </c>
      <c r="AM945" s="60">
        <f t="shared" si="148"/>
        <v>0</v>
      </c>
      <c r="AN945" s="60">
        <f t="shared" si="148"/>
        <v>0</v>
      </c>
      <c r="AO945" s="61">
        <f t="shared" si="148"/>
        <v>0</v>
      </c>
    </row>
    <row r="946" spans="1:41" ht="13.5" customHeight="1">
      <c r="A946" s="70" t="s">
        <v>125</v>
      </c>
      <c r="B946" s="71">
        <v>10</v>
      </c>
      <c r="C946" s="71">
        <v>13</v>
      </c>
      <c r="D946" s="71">
        <v>90</v>
      </c>
      <c r="E946" s="71" t="s">
        <v>23</v>
      </c>
      <c r="F946" s="71" t="s">
        <v>24</v>
      </c>
      <c r="G946" s="72">
        <v>1564.3</v>
      </c>
      <c r="H946" s="72">
        <v>1564.3</v>
      </c>
      <c r="I946" s="72">
        <v>0</v>
      </c>
      <c r="J946" s="72">
        <v>0</v>
      </c>
      <c r="K946" s="73">
        <v>0</v>
      </c>
      <c r="L946" s="62"/>
      <c r="M946" s="63"/>
      <c r="N946" s="63"/>
      <c r="O946" s="63"/>
      <c r="P946" s="64"/>
      <c r="Q946" s="77">
        <f t="shared" si="149"/>
        <v>1564.3</v>
      </c>
      <c r="R946" s="72">
        <f t="shared" si="149"/>
        <v>1564.3</v>
      </c>
      <c r="S946" s="72">
        <f t="shared" si="149"/>
        <v>0</v>
      </c>
      <c r="T946" s="72">
        <f t="shared" si="149"/>
        <v>0</v>
      </c>
      <c r="U946" s="73">
        <f t="shared" si="149"/>
        <v>0</v>
      </c>
      <c r="V946" s="77">
        <f t="shared" si="151"/>
        <v>0</v>
      </c>
      <c r="W946" s="72">
        <f t="shared" si="151"/>
        <v>0</v>
      </c>
      <c r="X946" s="72">
        <f t="shared" si="151"/>
        <v>0</v>
      </c>
      <c r="Y946" s="72">
        <f t="shared" si="151"/>
        <v>0</v>
      </c>
      <c r="Z946" s="73">
        <f t="shared" si="151"/>
        <v>0</v>
      </c>
      <c r="AA946" s="77">
        <v>1564.3</v>
      </c>
      <c r="AB946" s="72">
        <v>1564.3</v>
      </c>
      <c r="AC946" s="72">
        <v>0</v>
      </c>
      <c r="AD946" s="72">
        <v>0</v>
      </c>
      <c r="AE946" s="102">
        <v>0</v>
      </c>
      <c r="AF946" s="77"/>
      <c r="AG946" s="72"/>
      <c r="AH946" s="72"/>
      <c r="AI946" s="72"/>
      <c r="AJ946" s="73"/>
      <c r="AK946" s="77">
        <f t="shared" si="148"/>
        <v>1564.3</v>
      </c>
      <c r="AL946" s="72">
        <f t="shared" si="148"/>
        <v>1564.3</v>
      </c>
      <c r="AM946" s="72">
        <f t="shared" si="148"/>
        <v>0</v>
      </c>
      <c r="AN946" s="72">
        <f t="shared" si="148"/>
        <v>0</v>
      </c>
      <c r="AO946" s="73">
        <f t="shared" si="148"/>
        <v>0</v>
      </c>
    </row>
    <row r="947" spans="1:41" ht="25.5">
      <c r="A947" s="70" t="s">
        <v>208</v>
      </c>
      <c r="B947" s="71">
        <v>10</v>
      </c>
      <c r="C947" s="71">
        <v>13</v>
      </c>
      <c r="D947" s="71">
        <v>90</v>
      </c>
      <c r="E947" s="71">
        <v>18</v>
      </c>
      <c r="F947" s="71" t="s">
        <v>24</v>
      </c>
      <c r="G947" s="72">
        <v>1564.3</v>
      </c>
      <c r="H947" s="72">
        <v>1564.3</v>
      </c>
      <c r="I947" s="72">
        <v>0</v>
      </c>
      <c r="J947" s="72">
        <v>0</v>
      </c>
      <c r="K947" s="73">
        <v>0</v>
      </c>
      <c r="L947" s="62"/>
      <c r="M947" s="63"/>
      <c r="N947" s="63"/>
      <c r="O947" s="63"/>
      <c r="P947" s="64"/>
      <c r="Q947" s="77">
        <f t="shared" si="149"/>
        <v>1564.3</v>
      </c>
      <c r="R947" s="72">
        <f t="shared" si="149"/>
        <v>1564.3</v>
      </c>
      <c r="S947" s="72">
        <f t="shared" si="149"/>
        <v>0</v>
      </c>
      <c r="T947" s="72">
        <f t="shared" si="149"/>
        <v>0</v>
      </c>
      <c r="U947" s="73">
        <f t="shared" si="149"/>
        <v>0</v>
      </c>
      <c r="V947" s="77">
        <f t="shared" si="151"/>
        <v>0</v>
      </c>
      <c r="W947" s="72">
        <f t="shared" si="151"/>
        <v>0</v>
      </c>
      <c r="X947" s="72">
        <f t="shared" si="151"/>
        <v>0</v>
      </c>
      <c r="Y947" s="72">
        <f t="shared" si="151"/>
        <v>0</v>
      </c>
      <c r="Z947" s="73">
        <f t="shared" si="151"/>
        <v>0</v>
      </c>
      <c r="AA947" s="77">
        <v>1564.3</v>
      </c>
      <c r="AB947" s="72">
        <v>1564.3</v>
      </c>
      <c r="AC947" s="72">
        <v>0</v>
      </c>
      <c r="AD947" s="72">
        <v>0</v>
      </c>
      <c r="AE947" s="102">
        <v>0</v>
      </c>
      <c r="AF947" s="77"/>
      <c r="AG947" s="72"/>
      <c r="AH947" s="72"/>
      <c r="AI947" s="72"/>
      <c r="AJ947" s="73"/>
      <c r="AK947" s="77">
        <f t="shared" si="148"/>
        <v>1564.3</v>
      </c>
      <c r="AL947" s="72">
        <f t="shared" si="148"/>
        <v>1564.3</v>
      </c>
      <c r="AM947" s="72">
        <f t="shared" si="148"/>
        <v>0</v>
      </c>
      <c r="AN947" s="72">
        <f t="shared" si="148"/>
        <v>0</v>
      </c>
      <c r="AO947" s="73">
        <f t="shared" si="148"/>
        <v>0</v>
      </c>
    </row>
    <row r="948" spans="1:41" s="57" customFormat="1" ht="38.25">
      <c r="A948" s="58" t="s">
        <v>209</v>
      </c>
      <c r="B948" s="59">
        <v>10</v>
      </c>
      <c r="C948" s="59">
        <v>24</v>
      </c>
      <c r="D948" s="59" t="s">
        <v>24</v>
      </c>
      <c r="E948" s="59" t="s">
        <v>23</v>
      </c>
      <c r="F948" s="59" t="s">
        <v>24</v>
      </c>
      <c r="G948" s="60">
        <v>4.3</v>
      </c>
      <c r="H948" s="60">
        <v>4.3</v>
      </c>
      <c r="I948" s="60">
        <v>0</v>
      </c>
      <c r="J948" s="60">
        <v>0</v>
      </c>
      <c r="K948" s="61">
        <v>0</v>
      </c>
      <c r="L948" s="49"/>
      <c r="M948" s="50"/>
      <c r="N948" s="50"/>
      <c r="O948" s="50"/>
      <c r="P948" s="51"/>
      <c r="Q948" s="65">
        <f t="shared" si="149"/>
        <v>4.3</v>
      </c>
      <c r="R948" s="60">
        <f t="shared" si="149"/>
        <v>4.3</v>
      </c>
      <c r="S948" s="60">
        <f t="shared" si="149"/>
        <v>0</v>
      </c>
      <c r="T948" s="60">
        <f t="shared" si="149"/>
        <v>0</v>
      </c>
      <c r="U948" s="61">
        <f t="shared" si="149"/>
        <v>0</v>
      </c>
      <c r="V948" s="65">
        <f t="shared" si="151"/>
        <v>0</v>
      </c>
      <c r="W948" s="60">
        <f t="shared" si="151"/>
        <v>0</v>
      </c>
      <c r="X948" s="60">
        <f t="shared" si="151"/>
        <v>0</v>
      </c>
      <c r="Y948" s="60">
        <f t="shared" si="151"/>
        <v>0</v>
      </c>
      <c r="Z948" s="61">
        <f t="shared" si="151"/>
        <v>0</v>
      </c>
      <c r="AA948" s="65">
        <v>4.3</v>
      </c>
      <c r="AB948" s="60">
        <v>4.3</v>
      </c>
      <c r="AC948" s="60">
        <v>0</v>
      </c>
      <c r="AD948" s="60">
        <v>0</v>
      </c>
      <c r="AE948" s="97">
        <v>0</v>
      </c>
      <c r="AF948" s="65"/>
      <c r="AG948" s="60"/>
      <c r="AH948" s="60"/>
      <c r="AI948" s="60"/>
      <c r="AJ948" s="61"/>
      <c r="AK948" s="65">
        <f t="shared" si="148"/>
        <v>4.3</v>
      </c>
      <c r="AL948" s="60">
        <f t="shared" si="148"/>
        <v>4.3</v>
      </c>
      <c r="AM948" s="60">
        <f t="shared" si="148"/>
        <v>0</v>
      </c>
      <c r="AN948" s="60">
        <f t="shared" si="148"/>
        <v>0</v>
      </c>
      <c r="AO948" s="61">
        <f t="shared" si="148"/>
        <v>0</v>
      </c>
    </row>
    <row r="949" spans="1:41" ht="13.5" customHeight="1">
      <c r="A949" s="70" t="s">
        <v>125</v>
      </c>
      <c r="B949" s="71">
        <v>10</v>
      </c>
      <c r="C949" s="71">
        <v>24</v>
      </c>
      <c r="D949" s="71">
        <v>90</v>
      </c>
      <c r="E949" s="71" t="s">
        <v>23</v>
      </c>
      <c r="F949" s="71" t="s">
        <v>24</v>
      </c>
      <c r="G949" s="72">
        <v>4.3</v>
      </c>
      <c r="H949" s="72">
        <v>4.3</v>
      </c>
      <c r="I949" s="72">
        <v>0</v>
      </c>
      <c r="J949" s="72">
        <v>0</v>
      </c>
      <c r="K949" s="73">
        <v>0</v>
      </c>
      <c r="L949" s="62"/>
      <c r="M949" s="63"/>
      <c r="N949" s="63"/>
      <c r="O949" s="63"/>
      <c r="P949" s="64"/>
      <c r="Q949" s="77">
        <f t="shared" si="149"/>
        <v>4.3</v>
      </c>
      <c r="R949" s="72">
        <f t="shared" si="149"/>
        <v>4.3</v>
      </c>
      <c r="S949" s="72">
        <f t="shared" si="149"/>
        <v>0</v>
      </c>
      <c r="T949" s="72">
        <f t="shared" si="149"/>
        <v>0</v>
      </c>
      <c r="U949" s="73">
        <f t="shared" si="149"/>
        <v>0</v>
      </c>
      <c r="V949" s="77">
        <f t="shared" si="151"/>
        <v>0</v>
      </c>
      <c r="W949" s="72">
        <f t="shared" si="151"/>
        <v>0</v>
      </c>
      <c r="X949" s="72">
        <f t="shared" si="151"/>
        <v>0</v>
      </c>
      <c r="Y949" s="72">
        <f t="shared" si="151"/>
        <v>0</v>
      </c>
      <c r="Z949" s="73">
        <f t="shared" si="151"/>
        <v>0</v>
      </c>
      <c r="AA949" s="77">
        <v>4.3</v>
      </c>
      <c r="AB949" s="72">
        <v>4.3</v>
      </c>
      <c r="AC949" s="72">
        <v>0</v>
      </c>
      <c r="AD949" s="72">
        <v>0</v>
      </c>
      <c r="AE949" s="102">
        <v>0</v>
      </c>
      <c r="AF949" s="77"/>
      <c r="AG949" s="72"/>
      <c r="AH949" s="72"/>
      <c r="AI949" s="72"/>
      <c r="AJ949" s="73"/>
      <c r="AK949" s="77">
        <f t="shared" si="148"/>
        <v>4.3</v>
      </c>
      <c r="AL949" s="72">
        <f t="shared" si="148"/>
        <v>4.3</v>
      </c>
      <c r="AM949" s="72">
        <f t="shared" si="148"/>
        <v>0</v>
      </c>
      <c r="AN949" s="72">
        <f t="shared" si="148"/>
        <v>0</v>
      </c>
      <c r="AO949" s="73">
        <f t="shared" si="148"/>
        <v>0</v>
      </c>
    </row>
    <row r="950" spans="1:41" ht="12.75" customHeight="1">
      <c r="A950" s="70" t="s">
        <v>210</v>
      </c>
      <c r="B950" s="71">
        <v>10</v>
      </c>
      <c r="C950" s="71">
        <v>24</v>
      </c>
      <c r="D950" s="71">
        <v>90</v>
      </c>
      <c r="E950" s="71">
        <v>11</v>
      </c>
      <c r="F950" s="71" t="s">
        <v>24</v>
      </c>
      <c r="G950" s="72">
        <v>4.3</v>
      </c>
      <c r="H950" s="72">
        <v>4.3</v>
      </c>
      <c r="I950" s="72">
        <v>0</v>
      </c>
      <c r="J950" s="72">
        <v>0</v>
      </c>
      <c r="K950" s="73">
        <v>0</v>
      </c>
      <c r="L950" s="62"/>
      <c r="M950" s="63"/>
      <c r="N950" s="63"/>
      <c r="O950" s="63"/>
      <c r="P950" s="64"/>
      <c r="Q950" s="77">
        <f t="shared" si="149"/>
        <v>4.3</v>
      </c>
      <c r="R950" s="72">
        <f t="shared" si="149"/>
        <v>4.3</v>
      </c>
      <c r="S950" s="72">
        <f t="shared" si="149"/>
        <v>0</v>
      </c>
      <c r="T950" s="72">
        <f t="shared" si="149"/>
        <v>0</v>
      </c>
      <c r="U950" s="73">
        <f t="shared" si="149"/>
        <v>0</v>
      </c>
      <c r="V950" s="77">
        <f t="shared" si="151"/>
        <v>0</v>
      </c>
      <c r="W950" s="72">
        <f t="shared" si="151"/>
        <v>0</v>
      </c>
      <c r="X950" s="72">
        <f t="shared" si="151"/>
        <v>0</v>
      </c>
      <c r="Y950" s="72">
        <f t="shared" si="151"/>
        <v>0</v>
      </c>
      <c r="Z950" s="73">
        <f t="shared" si="151"/>
        <v>0</v>
      </c>
      <c r="AA950" s="77">
        <v>4.3</v>
      </c>
      <c r="AB950" s="72">
        <v>4.3</v>
      </c>
      <c r="AC950" s="72">
        <v>0</v>
      </c>
      <c r="AD950" s="72">
        <v>0</v>
      </c>
      <c r="AE950" s="102">
        <v>0</v>
      </c>
      <c r="AF950" s="77"/>
      <c r="AG950" s="72"/>
      <c r="AH950" s="72"/>
      <c r="AI950" s="72"/>
      <c r="AJ950" s="73"/>
      <c r="AK950" s="77">
        <f t="shared" si="148"/>
        <v>4.3</v>
      </c>
      <c r="AL950" s="72">
        <f t="shared" si="148"/>
        <v>4.3</v>
      </c>
      <c r="AM950" s="72">
        <f t="shared" si="148"/>
        <v>0</v>
      </c>
      <c r="AN950" s="72">
        <f t="shared" si="148"/>
        <v>0</v>
      </c>
      <c r="AO950" s="73">
        <f t="shared" si="148"/>
        <v>0</v>
      </c>
    </row>
    <row r="951" spans="1:41">
      <c r="A951" s="93" t="s">
        <v>365</v>
      </c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  <c r="AA951" s="95"/>
      <c r="AB951" s="95"/>
      <c r="AC951" s="95"/>
      <c r="AD951" s="95"/>
      <c r="AE951" s="95"/>
      <c r="AF951" s="95"/>
      <c r="AG951" s="95"/>
      <c r="AH951" s="95"/>
      <c r="AI951" s="95"/>
      <c r="AJ951" s="95"/>
      <c r="AK951" s="95"/>
      <c r="AL951" s="95"/>
      <c r="AM951" s="95"/>
      <c r="AN951" s="95"/>
      <c r="AO951" s="96"/>
    </row>
    <row r="952" spans="1:41" s="57" customFormat="1" ht="12.75" customHeight="1">
      <c r="A952" s="58" t="s">
        <v>22</v>
      </c>
      <c r="B952" s="59" t="s">
        <v>23</v>
      </c>
      <c r="C952" s="59" t="s">
        <v>23</v>
      </c>
      <c r="D952" s="59" t="s">
        <v>24</v>
      </c>
      <c r="E952" s="59" t="s">
        <v>23</v>
      </c>
      <c r="F952" s="59" t="s">
        <v>24</v>
      </c>
      <c r="G952" s="60">
        <v>3462687.4</v>
      </c>
      <c r="H952" s="60">
        <v>3462687.4</v>
      </c>
      <c r="I952" s="60">
        <v>0</v>
      </c>
      <c r="J952" s="60">
        <v>0</v>
      </c>
      <c r="K952" s="61">
        <v>0</v>
      </c>
      <c r="L952" s="49"/>
      <c r="M952" s="50"/>
      <c r="N952" s="50"/>
      <c r="O952" s="50"/>
      <c r="P952" s="51"/>
      <c r="Q952" s="65">
        <f t="shared" si="149"/>
        <v>3462687.4</v>
      </c>
      <c r="R952" s="60">
        <f t="shared" si="149"/>
        <v>3462687.4</v>
      </c>
      <c r="S952" s="60">
        <f t="shared" si="149"/>
        <v>0</v>
      </c>
      <c r="T952" s="60">
        <f t="shared" si="149"/>
        <v>0</v>
      </c>
      <c r="U952" s="61">
        <f t="shared" si="149"/>
        <v>0</v>
      </c>
      <c r="V952" s="65">
        <f>AA952-Q952</f>
        <v>363397.5</v>
      </c>
      <c r="W952" s="60">
        <f t="shared" ref="W952:Z963" si="152">AB952-R952</f>
        <v>363397.5</v>
      </c>
      <c r="X952" s="60">
        <f t="shared" si="152"/>
        <v>0</v>
      </c>
      <c r="Y952" s="60">
        <f t="shared" si="152"/>
        <v>0</v>
      </c>
      <c r="Z952" s="61">
        <f t="shared" si="152"/>
        <v>0</v>
      </c>
      <c r="AA952" s="293">
        <v>3826084.9</v>
      </c>
      <c r="AB952" s="294">
        <v>3826084.9</v>
      </c>
      <c r="AC952" s="60">
        <v>0</v>
      </c>
      <c r="AD952" s="60">
        <v>0</v>
      </c>
      <c r="AE952" s="97">
        <v>0</v>
      </c>
      <c r="AF952" s="65"/>
      <c r="AG952" s="60"/>
      <c r="AH952" s="60"/>
      <c r="AI952" s="60"/>
      <c r="AJ952" s="61"/>
      <c r="AK952" s="293">
        <f t="shared" si="148"/>
        <v>3826084.9</v>
      </c>
      <c r="AL952" s="294">
        <f t="shared" si="148"/>
        <v>3826084.9</v>
      </c>
      <c r="AM952" s="60">
        <f t="shared" si="148"/>
        <v>0</v>
      </c>
      <c r="AN952" s="60">
        <f t="shared" si="148"/>
        <v>0</v>
      </c>
      <c r="AO952" s="61">
        <f t="shared" si="148"/>
        <v>0</v>
      </c>
    </row>
    <row r="953" spans="1:41" s="57" customFormat="1" ht="12.75" customHeight="1">
      <c r="A953" s="58" t="s">
        <v>123</v>
      </c>
      <c r="B953" s="59">
        <v>10</v>
      </c>
      <c r="C953" s="59" t="s">
        <v>23</v>
      </c>
      <c r="D953" s="59" t="s">
        <v>24</v>
      </c>
      <c r="E953" s="59" t="s">
        <v>23</v>
      </c>
      <c r="F953" s="59" t="s">
        <v>24</v>
      </c>
      <c r="G953" s="60">
        <v>3462687.4</v>
      </c>
      <c r="H953" s="60">
        <v>3462687.4</v>
      </c>
      <c r="I953" s="60">
        <v>0</v>
      </c>
      <c r="J953" s="60">
        <v>0</v>
      </c>
      <c r="K953" s="61">
        <v>0</v>
      </c>
      <c r="L953" s="49"/>
      <c r="M953" s="50"/>
      <c r="N953" s="50"/>
      <c r="O953" s="50"/>
      <c r="P953" s="51"/>
      <c r="Q953" s="65">
        <f t="shared" si="149"/>
        <v>3462687.4</v>
      </c>
      <c r="R953" s="60">
        <f t="shared" si="149"/>
        <v>3462687.4</v>
      </c>
      <c r="S953" s="60">
        <f t="shared" si="149"/>
        <v>0</v>
      </c>
      <c r="T953" s="60">
        <f t="shared" si="149"/>
        <v>0</v>
      </c>
      <c r="U953" s="61">
        <f t="shared" si="149"/>
        <v>0</v>
      </c>
      <c r="V953" s="65">
        <f t="shared" ref="V953:V963" si="153">AA953-Q953</f>
        <v>363397.5</v>
      </c>
      <c r="W953" s="60">
        <f t="shared" si="152"/>
        <v>363397.5</v>
      </c>
      <c r="X953" s="60">
        <f t="shared" si="152"/>
        <v>0</v>
      </c>
      <c r="Y953" s="60">
        <f t="shared" si="152"/>
        <v>0</v>
      </c>
      <c r="Z953" s="61">
        <f t="shared" si="152"/>
        <v>0</v>
      </c>
      <c r="AA953" s="295">
        <v>3826084.9</v>
      </c>
      <c r="AB953" s="296">
        <v>3826084.9</v>
      </c>
      <c r="AC953" s="60">
        <v>0</v>
      </c>
      <c r="AD953" s="60">
        <v>0</v>
      </c>
      <c r="AE953" s="97">
        <v>0</v>
      </c>
      <c r="AF953" s="65"/>
      <c r="AG953" s="60"/>
      <c r="AH953" s="60"/>
      <c r="AI953" s="60"/>
      <c r="AJ953" s="61"/>
      <c r="AK953" s="295">
        <f t="shared" si="148"/>
        <v>3826084.9</v>
      </c>
      <c r="AL953" s="296">
        <f t="shared" si="148"/>
        <v>3826084.9</v>
      </c>
      <c r="AM953" s="60">
        <f t="shared" si="148"/>
        <v>0</v>
      </c>
      <c r="AN953" s="60">
        <f t="shared" si="148"/>
        <v>0</v>
      </c>
      <c r="AO953" s="61">
        <f t="shared" si="148"/>
        <v>0</v>
      </c>
    </row>
    <row r="954" spans="1:41" ht="12.75" customHeight="1">
      <c r="A954" s="70" t="s">
        <v>26</v>
      </c>
      <c r="B954" s="71">
        <v>10</v>
      </c>
      <c r="C954" s="71" t="s">
        <v>23</v>
      </c>
      <c r="D954" s="71" t="s">
        <v>24</v>
      </c>
      <c r="E954" s="71" t="s">
        <v>23</v>
      </c>
      <c r="F954" s="71">
        <v>100</v>
      </c>
      <c r="G954" s="72">
        <v>3462687.4</v>
      </c>
      <c r="H954" s="72">
        <v>3462687.4</v>
      </c>
      <c r="I954" s="72">
        <v>0</v>
      </c>
      <c r="J954" s="72">
        <v>0</v>
      </c>
      <c r="K954" s="73">
        <v>0</v>
      </c>
      <c r="L954" s="62"/>
      <c r="M954" s="63"/>
      <c r="N954" s="63"/>
      <c r="O954" s="63"/>
      <c r="P954" s="64"/>
      <c r="Q954" s="77">
        <f t="shared" si="149"/>
        <v>3462687.4</v>
      </c>
      <c r="R954" s="72">
        <f t="shared" si="149"/>
        <v>3462687.4</v>
      </c>
      <c r="S954" s="72">
        <f t="shared" si="149"/>
        <v>0</v>
      </c>
      <c r="T954" s="72">
        <f t="shared" si="149"/>
        <v>0</v>
      </c>
      <c r="U954" s="73">
        <f t="shared" si="149"/>
        <v>0</v>
      </c>
      <c r="V954" s="77">
        <f t="shared" si="153"/>
        <v>363397.5</v>
      </c>
      <c r="W954" s="72">
        <f t="shared" si="152"/>
        <v>363397.5</v>
      </c>
      <c r="X954" s="72">
        <f t="shared" si="152"/>
        <v>0</v>
      </c>
      <c r="Y954" s="72">
        <f t="shared" si="152"/>
        <v>0</v>
      </c>
      <c r="Z954" s="73">
        <f t="shared" si="152"/>
        <v>0</v>
      </c>
      <c r="AA954" s="297">
        <v>3826084.9</v>
      </c>
      <c r="AB954" s="298">
        <v>3826084.9</v>
      </c>
      <c r="AC954" s="72">
        <v>0</v>
      </c>
      <c r="AD954" s="72">
        <v>0</v>
      </c>
      <c r="AE954" s="102">
        <v>0</v>
      </c>
      <c r="AF954" s="77"/>
      <c r="AG954" s="72"/>
      <c r="AH954" s="72"/>
      <c r="AI954" s="72"/>
      <c r="AJ954" s="73"/>
      <c r="AK954" s="297">
        <f t="shared" si="148"/>
        <v>3826084.9</v>
      </c>
      <c r="AL954" s="298">
        <f t="shared" si="148"/>
        <v>3826084.9</v>
      </c>
      <c r="AM954" s="72">
        <f t="shared" si="148"/>
        <v>0</v>
      </c>
      <c r="AN954" s="72">
        <f t="shared" si="148"/>
        <v>0</v>
      </c>
      <c r="AO954" s="73">
        <f t="shared" si="148"/>
        <v>0</v>
      </c>
    </row>
    <row r="955" spans="1:41" s="57" customFormat="1" ht="38.25">
      <c r="A955" s="58" t="s">
        <v>366</v>
      </c>
      <c r="B955" s="59">
        <v>10</v>
      </c>
      <c r="C955" s="59">
        <v>21</v>
      </c>
      <c r="D955" s="59" t="s">
        <v>24</v>
      </c>
      <c r="E955" s="59" t="s">
        <v>23</v>
      </c>
      <c r="F955" s="59" t="s">
        <v>24</v>
      </c>
      <c r="G955" s="60">
        <v>1910768.5</v>
      </c>
      <c r="H955" s="60">
        <v>1910768.5</v>
      </c>
      <c r="I955" s="60">
        <v>0</v>
      </c>
      <c r="J955" s="60">
        <v>0</v>
      </c>
      <c r="K955" s="61">
        <v>0</v>
      </c>
      <c r="L955" s="49"/>
      <c r="M955" s="50"/>
      <c r="N955" s="50"/>
      <c r="O955" s="50"/>
      <c r="P955" s="51"/>
      <c r="Q955" s="65">
        <f t="shared" si="149"/>
        <v>1910768.5</v>
      </c>
      <c r="R955" s="60">
        <f t="shared" si="149"/>
        <v>1910768.5</v>
      </c>
      <c r="S955" s="60">
        <f t="shared" si="149"/>
        <v>0</v>
      </c>
      <c r="T955" s="60">
        <f t="shared" si="149"/>
        <v>0</v>
      </c>
      <c r="U955" s="61">
        <f t="shared" si="149"/>
        <v>0</v>
      </c>
      <c r="V955" s="65">
        <f t="shared" si="153"/>
        <v>-130919.5</v>
      </c>
      <c r="W955" s="60">
        <f t="shared" si="152"/>
        <v>-130919.5</v>
      </c>
      <c r="X955" s="60">
        <f t="shared" si="152"/>
        <v>0</v>
      </c>
      <c r="Y955" s="60">
        <f t="shared" si="152"/>
        <v>0</v>
      </c>
      <c r="Z955" s="61">
        <f t="shared" si="152"/>
        <v>0</v>
      </c>
      <c r="AA955" s="299">
        <v>1779849</v>
      </c>
      <c r="AB955" s="300">
        <v>1779849</v>
      </c>
      <c r="AC955" s="60">
        <v>0</v>
      </c>
      <c r="AD955" s="60">
        <v>0</v>
      </c>
      <c r="AE955" s="97">
        <v>0</v>
      </c>
      <c r="AF955" s="65"/>
      <c r="AG955" s="60"/>
      <c r="AH955" s="60"/>
      <c r="AI955" s="60"/>
      <c r="AJ955" s="61"/>
      <c r="AK955" s="299">
        <f t="shared" si="148"/>
        <v>1779849</v>
      </c>
      <c r="AL955" s="300">
        <f t="shared" si="148"/>
        <v>1779849</v>
      </c>
      <c r="AM955" s="60">
        <f t="shared" si="148"/>
        <v>0</v>
      </c>
      <c r="AN955" s="60">
        <f t="shared" si="148"/>
        <v>0</v>
      </c>
      <c r="AO955" s="61">
        <f t="shared" si="148"/>
        <v>0</v>
      </c>
    </row>
    <row r="956" spans="1:41" ht="13.5" customHeight="1">
      <c r="A956" s="70" t="s">
        <v>125</v>
      </c>
      <c r="B956" s="71">
        <v>10</v>
      </c>
      <c r="C956" s="71">
        <v>21</v>
      </c>
      <c r="D956" s="71">
        <v>90</v>
      </c>
      <c r="E956" s="71" t="s">
        <v>23</v>
      </c>
      <c r="F956" s="71" t="s">
        <v>24</v>
      </c>
      <c r="G956" s="72">
        <v>1910768.5</v>
      </c>
      <c r="H956" s="72">
        <v>1910768.5</v>
      </c>
      <c r="I956" s="72">
        <v>0</v>
      </c>
      <c r="J956" s="72">
        <v>0</v>
      </c>
      <c r="K956" s="73">
        <v>0</v>
      </c>
      <c r="L956" s="62"/>
      <c r="M956" s="63"/>
      <c r="N956" s="63"/>
      <c r="O956" s="63"/>
      <c r="P956" s="64"/>
      <c r="Q956" s="77">
        <f t="shared" si="149"/>
        <v>1910768.5</v>
      </c>
      <c r="R956" s="72">
        <f t="shared" si="149"/>
        <v>1910768.5</v>
      </c>
      <c r="S956" s="72">
        <f t="shared" si="149"/>
        <v>0</v>
      </c>
      <c r="T956" s="72">
        <f t="shared" si="149"/>
        <v>0</v>
      </c>
      <c r="U956" s="73">
        <f t="shared" si="149"/>
        <v>0</v>
      </c>
      <c r="V956" s="77">
        <f t="shared" si="153"/>
        <v>-130919.5</v>
      </c>
      <c r="W956" s="72">
        <f t="shared" si="152"/>
        <v>-130919.5</v>
      </c>
      <c r="X956" s="72">
        <f t="shared" si="152"/>
        <v>0</v>
      </c>
      <c r="Y956" s="72">
        <f t="shared" si="152"/>
        <v>0</v>
      </c>
      <c r="Z956" s="73">
        <f t="shared" si="152"/>
        <v>0</v>
      </c>
      <c r="AA956" s="301">
        <v>1779849</v>
      </c>
      <c r="AB956" s="302">
        <v>1779849</v>
      </c>
      <c r="AC956" s="72">
        <v>0</v>
      </c>
      <c r="AD956" s="72">
        <v>0</v>
      </c>
      <c r="AE956" s="102">
        <v>0</v>
      </c>
      <c r="AF956" s="77"/>
      <c r="AG956" s="72"/>
      <c r="AH956" s="72"/>
      <c r="AI956" s="72"/>
      <c r="AJ956" s="73"/>
      <c r="AK956" s="301">
        <f t="shared" si="148"/>
        <v>1779849</v>
      </c>
      <c r="AL956" s="302">
        <f t="shared" si="148"/>
        <v>1779849</v>
      </c>
      <c r="AM956" s="72">
        <f t="shared" si="148"/>
        <v>0</v>
      </c>
      <c r="AN956" s="72">
        <f t="shared" si="148"/>
        <v>0</v>
      </c>
      <c r="AO956" s="73">
        <f t="shared" si="148"/>
        <v>0</v>
      </c>
    </row>
    <row r="957" spans="1:41" ht="13.5" customHeight="1">
      <c r="A957" s="70" t="s">
        <v>367</v>
      </c>
      <c r="B957" s="71">
        <v>10</v>
      </c>
      <c r="C957" s="71">
        <v>21</v>
      </c>
      <c r="D957" s="71">
        <v>90</v>
      </c>
      <c r="E957" s="71">
        <v>15</v>
      </c>
      <c r="F957" s="71" t="s">
        <v>24</v>
      </c>
      <c r="G957" s="72">
        <v>1910768.5</v>
      </c>
      <c r="H957" s="72">
        <v>1910768.5</v>
      </c>
      <c r="I957" s="72">
        <v>0</v>
      </c>
      <c r="J957" s="72">
        <v>0</v>
      </c>
      <c r="K957" s="73">
        <v>0</v>
      </c>
      <c r="L957" s="62"/>
      <c r="M957" s="63"/>
      <c r="N957" s="63"/>
      <c r="O957" s="63"/>
      <c r="P957" s="64"/>
      <c r="Q957" s="77">
        <f t="shared" si="149"/>
        <v>1910768.5</v>
      </c>
      <c r="R957" s="72">
        <f t="shared" si="149"/>
        <v>1910768.5</v>
      </c>
      <c r="S957" s="72">
        <f t="shared" si="149"/>
        <v>0</v>
      </c>
      <c r="T957" s="72">
        <f t="shared" si="149"/>
        <v>0</v>
      </c>
      <c r="U957" s="73">
        <f t="shared" si="149"/>
        <v>0</v>
      </c>
      <c r="V957" s="77">
        <f t="shared" si="153"/>
        <v>-130919.5</v>
      </c>
      <c r="W957" s="72">
        <f t="shared" si="152"/>
        <v>-130919.5</v>
      </c>
      <c r="X957" s="72">
        <f t="shared" si="152"/>
        <v>0</v>
      </c>
      <c r="Y957" s="72">
        <f t="shared" si="152"/>
        <v>0</v>
      </c>
      <c r="Z957" s="73">
        <f t="shared" si="152"/>
        <v>0</v>
      </c>
      <c r="AA957" s="301">
        <v>1779849</v>
      </c>
      <c r="AB957" s="302">
        <v>1779849</v>
      </c>
      <c r="AC957" s="72">
        <v>0</v>
      </c>
      <c r="AD957" s="72">
        <v>0</v>
      </c>
      <c r="AE957" s="102">
        <v>0</v>
      </c>
      <c r="AF957" s="77"/>
      <c r="AG957" s="72"/>
      <c r="AH957" s="72"/>
      <c r="AI957" s="72"/>
      <c r="AJ957" s="73"/>
      <c r="AK957" s="301">
        <f t="shared" si="148"/>
        <v>1779849</v>
      </c>
      <c r="AL957" s="302">
        <f t="shared" si="148"/>
        <v>1779849</v>
      </c>
      <c r="AM957" s="72">
        <f t="shared" si="148"/>
        <v>0</v>
      </c>
      <c r="AN957" s="72">
        <f t="shared" si="148"/>
        <v>0</v>
      </c>
      <c r="AO957" s="73">
        <f t="shared" si="148"/>
        <v>0</v>
      </c>
    </row>
    <row r="958" spans="1:41" s="57" customFormat="1" ht="38.25">
      <c r="A958" s="58" t="s">
        <v>368</v>
      </c>
      <c r="B958" s="59">
        <v>10</v>
      </c>
      <c r="C958" s="59">
        <v>23</v>
      </c>
      <c r="D958" s="59" t="s">
        <v>24</v>
      </c>
      <c r="E958" s="59" t="s">
        <v>23</v>
      </c>
      <c r="F958" s="59" t="s">
        <v>24</v>
      </c>
      <c r="G958" s="60">
        <v>1081431.3</v>
      </c>
      <c r="H958" s="60">
        <v>1081431.3</v>
      </c>
      <c r="I958" s="60">
        <v>0</v>
      </c>
      <c r="J958" s="60">
        <v>0</v>
      </c>
      <c r="K958" s="61">
        <v>0</v>
      </c>
      <c r="L958" s="49"/>
      <c r="M958" s="50"/>
      <c r="N958" s="50"/>
      <c r="O958" s="50"/>
      <c r="P958" s="51"/>
      <c r="Q958" s="65">
        <f t="shared" si="149"/>
        <v>1081431.3</v>
      </c>
      <c r="R958" s="60">
        <f t="shared" si="149"/>
        <v>1081431.3</v>
      </c>
      <c r="S958" s="60">
        <f t="shared" si="149"/>
        <v>0</v>
      </c>
      <c r="T958" s="60">
        <f t="shared" si="149"/>
        <v>0</v>
      </c>
      <c r="U958" s="61">
        <f t="shared" si="149"/>
        <v>0</v>
      </c>
      <c r="V958" s="65">
        <f t="shared" si="153"/>
        <v>140054.09999999986</v>
      </c>
      <c r="W958" s="60">
        <f t="shared" si="152"/>
        <v>140054.09999999986</v>
      </c>
      <c r="X958" s="60">
        <f t="shared" si="152"/>
        <v>0</v>
      </c>
      <c r="Y958" s="60">
        <f t="shared" si="152"/>
        <v>0</v>
      </c>
      <c r="Z958" s="61">
        <f t="shared" si="152"/>
        <v>0</v>
      </c>
      <c r="AA958" s="65">
        <v>1221485.3999999999</v>
      </c>
      <c r="AB958" s="60">
        <v>1221485.3999999999</v>
      </c>
      <c r="AC958" s="60">
        <v>0</v>
      </c>
      <c r="AD958" s="60">
        <v>0</v>
      </c>
      <c r="AE958" s="97">
        <v>0</v>
      </c>
      <c r="AF958" s="65"/>
      <c r="AG958" s="60"/>
      <c r="AH958" s="60"/>
      <c r="AI958" s="60"/>
      <c r="AJ958" s="61"/>
      <c r="AK958" s="65">
        <f t="shared" si="148"/>
        <v>1221485.3999999999</v>
      </c>
      <c r="AL958" s="60">
        <f t="shared" si="148"/>
        <v>1221485.3999999999</v>
      </c>
      <c r="AM958" s="60">
        <f t="shared" si="148"/>
        <v>0</v>
      </c>
      <c r="AN958" s="60">
        <f t="shared" si="148"/>
        <v>0</v>
      </c>
      <c r="AO958" s="61">
        <f t="shared" si="148"/>
        <v>0</v>
      </c>
    </row>
    <row r="959" spans="1:41" ht="14.25" customHeight="1">
      <c r="A959" s="70" t="s">
        <v>125</v>
      </c>
      <c r="B959" s="71">
        <v>10</v>
      </c>
      <c r="C959" s="71">
        <v>23</v>
      </c>
      <c r="D959" s="71">
        <v>90</v>
      </c>
      <c r="E959" s="71" t="s">
        <v>23</v>
      </c>
      <c r="F959" s="71" t="s">
        <v>24</v>
      </c>
      <c r="G959" s="72">
        <v>1081431.3</v>
      </c>
      <c r="H959" s="72">
        <v>1081431.3</v>
      </c>
      <c r="I959" s="72">
        <v>0</v>
      </c>
      <c r="J959" s="72">
        <v>0</v>
      </c>
      <c r="K959" s="73">
        <v>0</v>
      </c>
      <c r="L959" s="62"/>
      <c r="M959" s="63"/>
      <c r="N959" s="63"/>
      <c r="O959" s="63"/>
      <c r="P959" s="64"/>
      <c r="Q959" s="77">
        <f t="shared" si="149"/>
        <v>1081431.3</v>
      </c>
      <c r="R959" s="72">
        <f t="shared" si="149"/>
        <v>1081431.3</v>
      </c>
      <c r="S959" s="72">
        <f t="shared" si="149"/>
        <v>0</v>
      </c>
      <c r="T959" s="72">
        <f t="shared" si="149"/>
        <v>0</v>
      </c>
      <c r="U959" s="73">
        <f t="shared" si="149"/>
        <v>0</v>
      </c>
      <c r="V959" s="77">
        <f t="shared" si="153"/>
        <v>140054.09999999986</v>
      </c>
      <c r="W959" s="72">
        <f t="shared" si="152"/>
        <v>140054.09999999986</v>
      </c>
      <c r="X959" s="72">
        <f t="shared" si="152"/>
        <v>0</v>
      </c>
      <c r="Y959" s="72">
        <f t="shared" si="152"/>
        <v>0</v>
      </c>
      <c r="Z959" s="73">
        <f t="shared" si="152"/>
        <v>0</v>
      </c>
      <c r="AA959" s="77">
        <v>1221485.3999999999</v>
      </c>
      <c r="AB959" s="72">
        <v>1221485.3999999999</v>
      </c>
      <c r="AC959" s="72">
        <v>0</v>
      </c>
      <c r="AD959" s="72">
        <v>0</v>
      </c>
      <c r="AE959" s="102">
        <v>0</v>
      </c>
      <c r="AF959" s="77"/>
      <c r="AG959" s="72"/>
      <c r="AH959" s="72"/>
      <c r="AI959" s="72"/>
      <c r="AJ959" s="73"/>
      <c r="AK959" s="77">
        <f t="shared" si="148"/>
        <v>1221485.3999999999</v>
      </c>
      <c r="AL959" s="72">
        <f t="shared" si="148"/>
        <v>1221485.3999999999</v>
      </c>
      <c r="AM959" s="72">
        <f t="shared" si="148"/>
        <v>0</v>
      </c>
      <c r="AN959" s="72">
        <f t="shared" si="148"/>
        <v>0</v>
      </c>
      <c r="AO959" s="73">
        <f t="shared" si="148"/>
        <v>0</v>
      </c>
    </row>
    <row r="960" spans="1:41" ht="14.25" customHeight="1">
      <c r="A960" s="70" t="s">
        <v>369</v>
      </c>
      <c r="B960" s="71">
        <v>10</v>
      </c>
      <c r="C960" s="71">
        <v>23</v>
      </c>
      <c r="D960" s="71">
        <v>90</v>
      </c>
      <c r="E960" s="71">
        <v>16</v>
      </c>
      <c r="F960" s="71" t="s">
        <v>24</v>
      </c>
      <c r="G960" s="72">
        <v>1081431.3</v>
      </c>
      <c r="H960" s="72">
        <v>1081431.3</v>
      </c>
      <c r="I960" s="72">
        <v>0</v>
      </c>
      <c r="J960" s="72">
        <v>0</v>
      </c>
      <c r="K960" s="73">
        <v>0</v>
      </c>
      <c r="L960" s="62"/>
      <c r="M960" s="63"/>
      <c r="N960" s="63"/>
      <c r="O960" s="63"/>
      <c r="P960" s="64"/>
      <c r="Q960" s="77">
        <f t="shared" si="149"/>
        <v>1081431.3</v>
      </c>
      <c r="R960" s="72">
        <f t="shared" si="149"/>
        <v>1081431.3</v>
      </c>
      <c r="S960" s="72">
        <f t="shared" si="149"/>
        <v>0</v>
      </c>
      <c r="T960" s="72">
        <f t="shared" si="149"/>
        <v>0</v>
      </c>
      <c r="U960" s="73">
        <f t="shared" si="149"/>
        <v>0</v>
      </c>
      <c r="V960" s="77">
        <f t="shared" si="153"/>
        <v>140054.09999999986</v>
      </c>
      <c r="W960" s="72">
        <f t="shared" si="152"/>
        <v>140054.09999999986</v>
      </c>
      <c r="X960" s="72">
        <f t="shared" si="152"/>
        <v>0</v>
      </c>
      <c r="Y960" s="72">
        <f t="shared" si="152"/>
        <v>0</v>
      </c>
      <c r="Z960" s="73">
        <f t="shared" si="152"/>
        <v>0</v>
      </c>
      <c r="AA960" s="77">
        <v>1221485.3999999999</v>
      </c>
      <c r="AB960" s="72">
        <v>1221485.3999999999</v>
      </c>
      <c r="AC960" s="72">
        <v>0</v>
      </c>
      <c r="AD960" s="72">
        <v>0</v>
      </c>
      <c r="AE960" s="102">
        <v>0</v>
      </c>
      <c r="AF960" s="77"/>
      <c r="AG960" s="72"/>
      <c r="AH960" s="72"/>
      <c r="AI960" s="72"/>
      <c r="AJ960" s="73"/>
      <c r="AK960" s="77">
        <f t="shared" si="148"/>
        <v>1221485.3999999999</v>
      </c>
      <c r="AL960" s="72">
        <f t="shared" si="148"/>
        <v>1221485.3999999999</v>
      </c>
      <c r="AM960" s="72">
        <f t="shared" si="148"/>
        <v>0</v>
      </c>
      <c r="AN960" s="72">
        <f t="shared" si="148"/>
        <v>0</v>
      </c>
      <c r="AO960" s="73">
        <f t="shared" si="148"/>
        <v>0</v>
      </c>
    </row>
    <row r="961" spans="1:41" s="57" customFormat="1" ht="38.25">
      <c r="A961" s="58" t="s">
        <v>209</v>
      </c>
      <c r="B961" s="59">
        <v>10</v>
      </c>
      <c r="C961" s="59">
        <v>24</v>
      </c>
      <c r="D961" s="59" t="s">
        <v>24</v>
      </c>
      <c r="E961" s="59" t="s">
        <v>23</v>
      </c>
      <c r="F961" s="59" t="s">
        <v>24</v>
      </c>
      <c r="G961" s="60">
        <v>470487.6</v>
      </c>
      <c r="H961" s="60">
        <v>470487.6</v>
      </c>
      <c r="I961" s="60">
        <v>0</v>
      </c>
      <c r="J961" s="60">
        <v>0</v>
      </c>
      <c r="K961" s="61">
        <v>0</v>
      </c>
      <c r="L961" s="49"/>
      <c r="M961" s="50"/>
      <c r="N961" s="50"/>
      <c r="O961" s="50"/>
      <c r="P961" s="51"/>
      <c r="Q961" s="65">
        <f t="shared" si="149"/>
        <v>470487.6</v>
      </c>
      <c r="R961" s="60">
        <f t="shared" si="149"/>
        <v>470487.6</v>
      </c>
      <c r="S961" s="60">
        <f t="shared" si="149"/>
        <v>0</v>
      </c>
      <c r="T961" s="60">
        <f t="shared" si="149"/>
        <v>0</v>
      </c>
      <c r="U961" s="61">
        <f t="shared" si="149"/>
        <v>0</v>
      </c>
      <c r="V961" s="65">
        <f t="shared" si="153"/>
        <v>354262.9</v>
      </c>
      <c r="W961" s="60">
        <f t="shared" si="152"/>
        <v>354262.9</v>
      </c>
      <c r="X961" s="60">
        <f t="shared" si="152"/>
        <v>0</v>
      </c>
      <c r="Y961" s="60">
        <f t="shared" si="152"/>
        <v>0</v>
      </c>
      <c r="Z961" s="61">
        <f t="shared" si="152"/>
        <v>0</v>
      </c>
      <c r="AA961" s="65">
        <v>824750.5</v>
      </c>
      <c r="AB961" s="60">
        <v>824750.5</v>
      </c>
      <c r="AC961" s="60">
        <v>0</v>
      </c>
      <c r="AD961" s="60">
        <v>0</v>
      </c>
      <c r="AE961" s="97">
        <v>0</v>
      </c>
      <c r="AF961" s="65"/>
      <c r="AG961" s="60"/>
      <c r="AH961" s="60"/>
      <c r="AI961" s="60"/>
      <c r="AJ961" s="61"/>
      <c r="AK961" s="65">
        <f t="shared" si="148"/>
        <v>824750.5</v>
      </c>
      <c r="AL961" s="60">
        <f t="shared" si="148"/>
        <v>824750.5</v>
      </c>
      <c r="AM961" s="60">
        <f t="shared" si="148"/>
        <v>0</v>
      </c>
      <c r="AN961" s="60">
        <f t="shared" si="148"/>
        <v>0</v>
      </c>
      <c r="AO961" s="61">
        <f t="shared" si="148"/>
        <v>0</v>
      </c>
    </row>
    <row r="962" spans="1:41" ht="13.5" customHeight="1">
      <c r="A962" s="70" t="s">
        <v>125</v>
      </c>
      <c r="B962" s="71">
        <v>10</v>
      </c>
      <c r="C962" s="71">
        <v>24</v>
      </c>
      <c r="D962" s="71">
        <v>90</v>
      </c>
      <c r="E962" s="71" t="s">
        <v>23</v>
      </c>
      <c r="F962" s="71" t="s">
        <v>24</v>
      </c>
      <c r="G962" s="72">
        <v>470487.6</v>
      </c>
      <c r="H962" s="72">
        <v>470487.6</v>
      </c>
      <c r="I962" s="72">
        <v>0</v>
      </c>
      <c r="J962" s="72">
        <v>0</v>
      </c>
      <c r="K962" s="73">
        <v>0</v>
      </c>
      <c r="L962" s="62"/>
      <c r="M962" s="63"/>
      <c r="N962" s="63"/>
      <c r="O962" s="63"/>
      <c r="P962" s="64"/>
      <c r="Q962" s="77">
        <f t="shared" si="149"/>
        <v>470487.6</v>
      </c>
      <c r="R962" s="72">
        <f t="shared" si="149"/>
        <v>470487.6</v>
      </c>
      <c r="S962" s="72">
        <f t="shared" si="149"/>
        <v>0</v>
      </c>
      <c r="T962" s="72">
        <f t="shared" si="149"/>
        <v>0</v>
      </c>
      <c r="U962" s="73">
        <f t="shared" si="149"/>
        <v>0</v>
      </c>
      <c r="V962" s="77">
        <f t="shared" si="153"/>
        <v>354262.9</v>
      </c>
      <c r="W962" s="72">
        <f t="shared" si="152"/>
        <v>354262.9</v>
      </c>
      <c r="X962" s="72">
        <f t="shared" si="152"/>
        <v>0</v>
      </c>
      <c r="Y962" s="72">
        <f t="shared" si="152"/>
        <v>0</v>
      </c>
      <c r="Z962" s="73">
        <f t="shared" si="152"/>
        <v>0</v>
      </c>
      <c r="AA962" s="77">
        <v>824750.5</v>
      </c>
      <c r="AB962" s="72">
        <v>824750.5</v>
      </c>
      <c r="AC962" s="72">
        <v>0</v>
      </c>
      <c r="AD962" s="72">
        <v>0</v>
      </c>
      <c r="AE962" s="102">
        <v>0</v>
      </c>
      <c r="AF962" s="77"/>
      <c r="AG962" s="72"/>
      <c r="AH962" s="72"/>
      <c r="AI962" s="72"/>
      <c r="AJ962" s="73"/>
      <c r="AK962" s="77">
        <f t="shared" si="148"/>
        <v>824750.5</v>
      </c>
      <c r="AL962" s="72">
        <f t="shared" si="148"/>
        <v>824750.5</v>
      </c>
      <c r="AM962" s="72">
        <f t="shared" si="148"/>
        <v>0</v>
      </c>
      <c r="AN962" s="72">
        <f t="shared" si="148"/>
        <v>0</v>
      </c>
      <c r="AO962" s="73">
        <f t="shared" si="148"/>
        <v>0</v>
      </c>
    </row>
    <row r="963" spans="1:41" ht="13.5" customHeight="1">
      <c r="A963" s="70" t="s">
        <v>210</v>
      </c>
      <c r="B963" s="71">
        <v>10</v>
      </c>
      <c r="C963" s="71">
        <v>24</v>
      </c>
      <c r="D963" s="71">
        <v>90</v>
      </c>
      <c r="E963" s="71">
        <v>11</v>
      </c>
      <c r="F963" s="71" t="s">
        <v>24</v>
      </c>
      <c r="G963" s="72">
        <v>470487.6</v>
      </c>
      <c r="H963" s="72">
        <v>470487.6</v>
      </c>
      <c r="I963" s="72">
        <v>0</v>
      </c>
      <c r="J963" s="72">
        <v>0</v>
      </c>
      <c r="K963" s="73">
        <v>0</v>
      </c>
      <c r="L963" s="62"/>
      <c r="M963" s="63"/>
      <c r="N963" s="63"/>
      <c r="O963" s="63"/>
      <c r="P963" s="64"/>
      <c r="Q963" s="77">
        <f t="shared" si="149"/>
        <v>470487.6</v>
      </c>
      <c r="R963" s="72">
        <f t="shared" si="149"/>
        <v>470487.6</v>
      </c>
      <c r="S963" s="72">
        <f t="shared" si="149"/>
        <v>0</v>
      </c>
      <c r="T963" s="72">
        <f t="shared" si="149"/>
        <v>0</v>
      </c>
      <c r="U963" s="73">
        <f t="shared" si="149"/>
        <v>0</v>
      </c>
      <c r="V963" s="77">
        <f t="shared" si="153"/>
        <v>354262.9</v>
      </c>
      <c r="W963" s="72">
        <f t="shared" si="152"/>
        <v>354262.9</v>
      </c>
      <c r="X963" s="72">
        <f t="shared" si="152"/>
        <v>0</v>
      </c>
      <c r="Y963" s="72">
        <f t="shared" si="152"/>
        <v>0</v>
      </c>
      <c r="Z963" s="73">
        <f t="shared" si="152"/>
        <v>0</v>
      </c>
      <c r="AA963" s="77">
        <v>824750.5</v>
      </c>
      <c r="AB963" s="72">
        <v>824750.5</v>
      </c>
      <c r="AC963" s="72">
        <v>0</v>
      </c>
      <c r="AD963" s="72">
        <v>0</v>
      </c>
      <c r="AE963" s="102">
        <v>0</v>
      </c>
      <c r="AF963" s="77"/>
      <c r="AG963" s="72"/>
      <c r="AH963" s="72"/>
      <c r="AI963" s="72"/>
      <c r="AJ963" s="73"/>
      <c r="AK963" s="77">
        <f t="shared" si="148"/>
        <v>824750.5</v>
      </c>
      <c r="AL963" s="72">
        <f t="shared" si="148"/>
        <v>824750.5</v>
      </c>
      <c r="AM963" s="72">
        <f t="shared" si="148"/>
        <v>0</v>
      </c>
      <c r="AN963" s="72">
        <f t="shared" si="148"/>
        <v>0</v>
      </c>
      <c r="AO963" s="73">
        <f t="shared" si="148"/>
        <v>0</v>
      </c>
    </row>
    <row r="964" spans="1:41">
      <c r="A964" s="93" t="s">
        <v>370</v>
      </c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  <c r="AA964" s="95"/>
      <c r="AB964" s="95"/>
      <c r="AC964" s="95"/>
      <c r="AD964" s="95"/>
      <c r="AE964" s="95"/>
      <c r="AF964" s="95"/>
      <c r="AG964" s="95"/>
      <c r="AH964" s="95"/>
      <c r="AI964" s="95"/>
      <c r="AJ964" s="95"/>
      <c r="AK964" s="95"/>
      <c r="AL964" s="95"/>
      <c r="AM964" s="95"/>
      <c r="AN964" s="95"/>
      <c r="AO964" s="96"/>
    </row>
    <row r="965" spans="1:41" s="57" customFormat="1" ht="13.5" customHeight="1">
      <c r="A965" s="58" t="s">
        <v>22</v>
      </c>
      <c r="B965" s="59" t="s">
        <v>23</v>
      </c>
      <c r="C965" s="59" t="s">
        <v>23</v>
      </c>
      <c r="D965" s="59" t="s">
        <v>24</v>
      </c>
      <c r="E965" s="59" t="s">
        <v>23</v>
      </c>
      <c r="F965" s="59" t="s">
        <v>24</v>
      </c>
      <c r="G965" s="60">
        <v>29981</v>
      </c>
      <c r="H965" s="60">
        <v>29981</v>
      </c>
      <c r="I965" s="60">
        <v>0</v>
      </c>
      <c r="J965" s="60">
        <v>0</v>
      </c>
      <c r="K965" s="61">
        <v>0</v>
      </c>
      <c r="L965" s="49"/>
      <c r="M965" s="50"/>
      <c r="N965" s="50"/>
      <c r="O965" s="50"/>
      <c r="P965" s="51"/>
      <c r="Q965" s="65">
        <f t="shared" si="149"/>
        <v>29981</v>
      </c>
      <c r="R965" s="60">
        <f t="shared" si="149"/>
        <v>29981</v>
      </c>
      <c r="S965" s="60">
        <f t="shared" si="149"/>
        <v>0</v>
      </c>
      <c r="T965" s="60">
        <f t="shared" si="149"/>
        <v>0</v>
      </c>
      <c r="U965" s="61">
        <f t="shared" si="149"/>
        <v>0</v>
      </c>
      <c r="V965" s="65">
        <f>AA965-Q965</f>
        <v>147.59999999999854</v>
      </c>
      <c r="W965" s="60">
        <f t="shared" ref="W965:Z971" si="154">AB965-R965</f>
        <v>0</v>
      </c>
      <c r="X965" s="60">
        <f t="shared" si="154"/>
        <v>147.6</v>
      </c>
      <c r="Y965" s="60">
        <f t="shared" si="154"/>
        <v>0</v>
      </c>
      <c r="Z965" s="61">
        <f t="shared" si="154"/>
        <v>0</v>
      </c>
      <c r="AA965" s="65">
        <v>30128.6</v>
      </c>
      <c r="AB965" s="60">
        <v>29981</v>
      </c>
      <c r="AC965" s="60">
        <v>147.6</v>
      </c>
      <c r="AD965" s="60">
        <v>0</v>
      </c>
      <c r="AE965" s="97">
        <v>0</v>
      </c>
      <c r="AF965" s="65"/>
      <c r="AG965" s="60"/>
      <c r="AH965" s="60"/>
      <c r="AI965" s="60"/>
      <c r="AJ965" s="61"/>
      <c r="AK965" s="65">
        <f t="shared" ref="AK965:AO1028" si="155">AA965+AF965</f>
        <v>30128.6</v>
      </c>
      <c r="AL965" s="60">
        <f t="shared" si="155"/>
        <v>29981</v>
      </c>
      <c r="AM965" s="60">
        <f t="shared" si="155"/>
        <v>147.6</v>
      </c>
      <c r="AN965" s="60">
        <f t="shared" si="155"/>
        <v>0</v>
      </c>
      <c r="AO965" s="61">
        <f t="shared" si="155"/>
        <v>0</v>
      </c>
    </row>
    <row r="966" spans="1:41" s="57" customFormat="1" ht="13.5" customHeight="1">
      <c r="A966" s="58" t="s">
        <v>25</v>
      </c>
      <c r="B966" s="59">
        <v>1</v>
      </c>
      <c r="C966" s="59" t="s">
        <v>23</v>
      </c>
      <c r="D966" s="59" t="s">
        <v>24</v>
      </c>
      <c r="E966" s="59" t="s">
        <v>23</v>
      </c>
      <c r="F966" s="59" t="s">
        <v>24</v>
      </c>
      <c r="G966" s="60">
        <v>29981</v>
      </c>
      <c r="H966" s="60">
        <v>29981</v>
      </c>
      <c r="I966" s="60">
        <v>0</v>
      </c>
      <c r="J966" s="60">
        <v>0</v>
      </c>
      <c r="K966" s="61">
        <v>0</v>
      </c>
      <c r="L966" s="49"/>
      <c r="M966" s="50"/>
      <c r="N966" s="50"/>
      <c r="O966" s="50"/>
      <c r="P966" s="51"/>
      <c r="Q966" s="65">
        <f t="shared" si="149"/>
        <v>29981</v>
      </c>
      <c r="R966" s="60">
        <f t="shared" si="149"/>
        <v>29981</v>
      </c>
      <c r="S966" s="60">
        <f t="shared" si="149"/>
        <v>0</v>
      </c>
      <c r="T966" s="60">
        <f t="shared" si="149"/>
        <v>0</v>
      </c>
      <c r="U966" s="61">
        <f t="shared" si="149"/>
        <v>0</v>
      </c>
      <c r="V966" s="65">
        <f t="shared" ref="V966:V971" si="156">AA966-Q966</f>
        <v>147.59999999999854</v>
      </c>
      <c r="W966" s="60">
        <f t="shared" si="154"/>
        <v>0</v>
      </c>
      <c r="X966" s="60">
        <f t="shared" si="154"/>
        <v>147.6</v>
      </c>
      <c r="Y966" s="60">
        <f t="shared" si="154"/>
        <v>0</v>
      </c>
      <c r="Z966" s="61">
        <f t="shared" si="154"/>
        <v>0</v>
      </c>
      <c r="AA966" s="65">
        <v>30128.6</v>
      </c>
      <c r="AB966" s="60">
        <v>29981</v>
      </c>
      <c r="AC966" s="60">
        <v>147.6</v>
      </c>
      <c r="AD966" s="60">
        <v>0</v>
      </c>
      <c r="AE966" s="97">
        <v>0</v>
      </c>
      <c r="AF966" s="65"/>
      <c r="AG966" s="60"/>
      <c r="AH966" s="60"/>
      <c r="AI966" s="60"/>
      <c r="AJ966" s="61"/>
      <c r="AK966" s="65">
        <f t="shared" si="155"/>
        <v>30128.6</v>
      </c>
      <c r="AL966" s="60">
        <f t="shared" si="155"/>
        <v>29981</v>
      </c>
      <c r="AM966" s="60">
        <f t="shared" si="155"/>
        <v>147.6</v>
      </c>
      <c r="AN966" s="60">
        <f t="shared" si="155"/>
        <v>0</v>
      </c>
      <c r="AO966" s="61">
        <f t="shared" si="155"/>
        <v>0</v>
      </c>
    </row>
    <row r="967" spans="1:41" ht="13.5" customHeight="1">
      <c r="A967" s="70" t="s">
        <v>26</v>
      </c>
      <c r="B967" s="71">
        <v>1</v>
      </c>
      <c r="C967" s="71" t="s">
        <v>23</v>
      </c>
      <c r="D967" s="71" t="s">
        <v>24</v>
      </c>
      <c r="E967" s="71" t="s">
        <v>23</v>
      </c>
      <c r="F967" s="71">
        <v>100</v>
      </c>
      <c r="G967" s="72">
        <v>29981</v>
      </c>
      <c r="H967" s="72">
        <v>29981</v>
      </c>
      <c r="I967" s="72">
        <v>0</v>
      </c>
      <c r="J967" s="72">
        <v>0</v>
      </c>
      <c r="K967" s="73">
        <v>0</v>
      </c>
      <c r="L967" s="62"/>
      <c r="M967" s="63"/>
      <c r="N967" s="63"/>
      <c r="O967" s="63"/>
      <c r="P967" s="64"/>
      <c r="Q967" s="77">
        <f t="shared" si="149"/>
        <v>29981</v>
      </c>
      <c r="R967" s="72">
        <f t="shared" si="149"/>
        <v>29981</v>
      </c>
      <c r="S967" s="72">
        <f t="shared" si="149"/>
        <v>0</v>
      </c>
      <c r="T967" s="72">
        <f t="shared" si="149"/>
        <v>0</v>
      </c>
      <c r="U967" s="73">
        <f t="shared" si="149"/>
        <v>0</v>
      </c>
      <c r="V967" s="77">
        <f t="shared" si="156"/>
        <v>147.59999999999854</v>
      </c>
      <c r="W967" s="72">
        <f t="shared" si="154"/>
        <v>0</v>
      </c>
      <c r="X967" s="72">
        <f t="shared" si="154"/>
        <v>147.6</v>
      </c>
      <c r="Y967" s="72">
        <f t="shared" si="154"/>
        <v>0</v>
      </c>
      <c r="Z967" s="73">
        <f t="shared" si="154"/>
        <v>0</v>
      </c>
      <c r="AA967" s="77">
        <v>30128.6</v>
      </c>
      <c r="AB967" s="72">
        <v>29981</v>
      </c>
      <c r="AC967" s="72">
        <v>147.6</v>
      </c>
      <c r="AD967" s="72">
        <v>0</v>
      </c>
      <c r="AE967" s="102">
        <v>0</v>
      </c>
      <c r="AF967" s="77"/>
      <c r="AG967" s="72"/>
      <c r="AH967" s="72"/>
      <c r="AI967" s="72"/>
      <c r="AJ967" s="73"/>
      <c r="AK967" s="77">
        <f t="shared" si="155"/>
        <v>30128.6</v>
      </c>
      <c r="AL967" s="72">
        <f t="shared" si="155"/>
        <v>29981</v>
      </c>
      <c r="AM967" s="72">
        <f t="shared" si="155"/>
        <v>147.6</v>
      </c>
      <c r="AN967" s="72">
        <f t="shared" si="155"/>
        <v>0</v>
      </c>
      <c r="AO967" s="73">
        <f t="shared" si="155"/>
        <v>0</v>
      </c>
    </row>
    <row r="968" spans="1:41" ht="13.5" customHeight="1">
      <c r="A968" s="83" t="s">
        <v>27</v>
      </c>
      <c r="B968" s="84">
        <v>1</v>
      </c>
      <c r="C968" s="84" t="s">
        <v>23</v>
      </c>
      <c r="D968" s="84" t="s">
        <v>24</v>
      </c>
      <c r="E968" s="84" t="s">
        <v>23</v>
      </c>
      <c r="F968" s="85" t="s">
        <v>28</v>
      </c>
      <c r="G968" s="86">
        <v>4180.7</v>
      </c>
      <c r="H968" s="86">
        <v>4180.7</v>
      </c>
      <c r="I968" s="86">
        <v>0</v>
      </c>
      <c r="J968" s="86">
        <v>0</v>
      </c>
      <c r="K968" s="87">
        <v>0</v>
      </c>
      <c r="L968" s="62"/>
      <c r="M968" s="63"/>
      <c r="N968" s="63"/>
      <c r="O968" s="63"/>
      <c r="P968" s="64"/>
      <c r="Q968" s="88">
        <f t="shared" si="149"/>
        <v>4180.7</v>
      </c>
      <c r="R968" s="86">
        <f t="shared" si="149"/>
        <v>4180.7</v>
      </c>
      <c r="S968" s="86">
        <f t="shared" si="149"/>
        <v>0</v>
      </c>
      <c r="T968" s="86">
        <f t="shared" si="149"/>
        <v>0</v>
      </c>
      <c r="U968" s="87">
        <f t="shared" si="149"/>
        <v>0</v>
      </c>
      <c r="V968" s="88">
        <f t="shared" si="156"/>
        <v>0</v>
      </c>
      <c r="W968" s="86">
        <f t="shared" si="154"/>
        <v>0</v>
      </c>
      <c r="X968" s="86">
        <f t="shared" si="154"/>
        <v>0</v>
      </c>
      <c r="Y968" s="86">
        <f t="shared" si="154"/>
        <v>0</v>
      </c>
      <c r="Z968" s="87">
        <f t="shared" si="154"/>
        <v>0</v>
      </c>
      <c r="AA968" s="88">
        <v>4180.7</v>
      </c>
      <c r="AB968" s="86">
        <v>4180.7</v>
      </c>
      <c r="AC968" s="86">
        <v>0</v>
      </c>
      <c r="AD968" s="86">
        <v>0</v>
      </c>
      <c r="AE968" s="103">
        <v>0</v>
      </c>
      <c r="AF968" s="88"/>
      <c r="AG968" s="86"/>
      <c r="AH968" s="86"/>
      <c r="AI968" s="86"/>
      <c r="AJ968" s="87"/>
      <c r="AK968" s="88">
        <f t="shared" si="155"/>
        <v>4180.7</v>
      </c>
      <c r="AL968" s="86">
        <f t="shared" si="155"/>
        <v>4180.7</v>
      </c>
      <c r="AM968" s="86">
        <f t="shared" si="155"/>
        <v>0</v>
      </c>
      <c r="AN968" s="86">
        <f t="shared" si="155"/>
        <v>0</v>
      </c>
      <c r="AO968" s="87">
        <f t="shared" si="155"/>
        <v>0</v>
      </c>
    </row>
    <row r="969" spans="1:41" s="57" customFormat="1" ht="13.5" customHeight="1">
      <c r="A969" s="58" t="s">
        <v>83</v>
      </c>
      <c r="B969" s="59">
        <v>1</v>
      </c>
      <c r="C969" s="59">
        <v>10</v>
      </c>
      <c r="D969" s="59" t="s">
        <v>24</v>
      </c>
      <c r="E969" s="59" t="s">
        <v>23</v>
      </c>
      <c r="F969" s="59" t="s">
        <v>24</v>
      </c>
      <c r="G969" s="60">
        <v>29981</v>
      </c>
      <c r="H969" s="60">
        <v>29981</v>
      </c>
      <c r="I969" s="60">
        <v>0</v>
      </c>
      <c r="J969" s="60">
        <v>0</v>
      </c>
      <c r="K969" s="61">
        <v>0</v>
      </c>
      <c r="L969" s="49"/>
      <c r="M969" s="50"/>
      <c r="N969" s="50"/>
      <c r="O969" s="50"/>
      <c r="P969" s="51"/>
      <c r="Q969" s="65">
        <f t="shared" si="149"/>
        <v>29981</v>
      </c>
      <c r="R969" s="60">
        <f t="shared" si="149"/>
        <v>29981</v>
      </c>
      <c r="S969" s="60">
        <f t="shared" si="149"/>
        <v>0</v>
      </c>
      <c r="T969" s="60">
        <f t="shared" si="149"/>
        <v>0</v>
      </c>
      <c r="U969" s="61">
        <f t="shared" si="149"/>
        <v>0</v>
      </c>
      <c r="V969" s="65">
        <f t="shared" si="156"/>
        <v>147.59999999999854</v>
      </c>
      <c r="W969" s="60">
        <f t="shared" si="154"/>
        <v>0</v>
      </c>
      <c r="X969" s="60">
        <f t="shared" si="154"/>
        <v>147.6</v>
      </c>
      <c r="Y969" s="60">
        <f t="shared" si="154"/>
        <v>0</v>
      </c>
      <c r="Z969" s="61">
        <f t="shared" si="154"/>
        <v>0</v>
      </c>
      <c r="AA969" s="65">
        <v>30128.6</v>
      </c>
      <c r="AB969" s="60">
        <v>29981</v>
      </c>
      <c r="AC969" s="60">
        <v>147.6</v>
      </c>
      <c r="AD969" s="60">
        <v>0</v>
      </c>
      <c r="AE969" s="97">
        <v>0</v>
      </c>
      <c r="AF969" s="65"/>
      <c r="AG969" s="60"/>
      <c r="AH969" s="60"/>
      <c r="AI969" s="60"/>
      <c r="AJ969" s="61"/>
      <c r="AK969" s="65">
        <f t="shared" si="155"/>
        <v>30128.6</v>
      </c>
      <c r="AL969" s="60">
        <f t="shared" si="155"/>
        <v>29981</v>
      </c>
      <c r="AM969" s="60">
        <f t="shared" si="155"/>
        <v>147.6</v>
      </c>
      <c r="AN969" s="60">
        <f t="shared" si="155"/>
        <v>0</v>
      </c>
      <c r="AO969" s="61">
        <f t="shared" si="155"/>
        <v>0</v>
      </c>
    </row>
    <row r="970" spans="1:41" ht="13.5" customHeight="1">
      <c r="A970" s="70" t="s">
        <v>371</v>
      </c>
      <c r="B970" s="71">
        <v>1</v>
      </c>
      <c r="C970" s="71">
        <v>10</v>
      </c>
      <c r="D970" s="71">
        <v>15</v>
      </c>
      <c r="E970" s="71" t="s">
        <v>23</v>
      </c>
      <c r="F970" s="71" t="s">
        <v>24</v>
      </c>
      <c r="G970" s="72">
        <v>29981</v>
      </c>
      <c r="H970" s="72">
        <v>29981</v>
      </c>
      <c r="I970" s="72">
        <v>0</v>
      </c>
      <c r="J970" s="72">
        <v>0</v>
      </c>
      <c r="K970" s="73">
        <v>0</v>
      </c>
      <c r="L970" s="62"/>
      <c r="M970" s="63"/>
      <c r="N970" s="63"/>
      <c r="O970" s="63"/>
      <c r="P970" s="64"/>
      <c r="Q970" s="77">
        <f t="shared" si="149"/>
        <v>29981</v>
      </c>
      <c r="R970" s="72">
        <f t="shared" si="149"/>
        <v>29981</v>
      </c>
      <c r="S970" s="72">
        <f t="shared" si="149"/>
        <v>0</v>
      </c>
      <c r="T970" s="72">
        <f t="shared" si="149"/>
        <v>0</v>
      </c>
      <c r="U970" s="73">
        <f t="shared" si="149"/>
        <v>0</v>
      </c>
      <c r="V970" s="77">
        <f t="shared" si="156"/>
        <v>147.59999999999854</v>
      </c>
      <c r="W970" s="72">
        <f t="shared" si="154"/>
        <v>0</v>
      </c>
      <c r="X970" s="72">
        <f t="shared" si="154"/>
        <v>147.6</v>
      </c>
      <c r="Y970" s="72">
        <f t="shared" si="154"/>
        <v>0</v>
      </c>
      <c r="Z970" s="73">
        <f t="shared" si="154"/>
        <v>0</v>
      </c>
      <c r="AA970" s="77">
        <v>30128.6</v>
      </c>
      <c r="AB970" s="72">
        <v>29981</v>
      </c>
      <c r="AC970" s="72">
        <v>147.6</v>
      </c>
      <c r="AD970" s="72">
        <v>0</v>
      </c>
      <c r="AE970" s="102">
        <v>0</v>
      </c>
      <c r="AF970" s="77"/>
      <c r="AG970" s="72"/>
      <c r="AH970" s="72"/>
      <c r="AI970" s="72"/>
      <c r="AJ970" s="73"/>
      <c r="AK970" s="77">
        <f t="shared" si="155"/>
        <v>30128.6</v>
      </c>
      <c r="AL970" s="72">
        <f t="shared" si="155"/>
        <v>29981</v>
      </c>
      <c r="AM970" s="72">
        <f t="shared" si="155"/>
        <v>147.6</v>
      </c>
      <c r="AN970" s="72">
        <f t="shared" si="155"/>
        <v>0</v>
      </c>
      <c r="AO970" s="73">
        <f t="shared" si="155"/>
        <v>0</v>
      </c>
    </row>
    <row r="971" spans="1:41" ht="25.5">
      <c r="A971" s="70" t="s">
        <v>372</v>
      </c>
      <c r="B971" s="71">
        <v>1</v>
      </c>
      <c r="C971" s="71">
        <v>10</v>
      </c>
      <c r="D971" s="71">
        <v>15</v>
      </c>
      <c r="E971" s="71">
        <v>1</v>
      </c>
      <c r="F971" s="71" t="s">
        <v>24</v>
      </c>
      <c r="G971" s="72">
        <v>29981</v>
      </c>
      <c r="H971" s="72">
        <v>29981</v>
      </c>
      <c r="I971" s="72">
        <v>0</v>
      </c>
      <c r="J971" s="72">
        <v>0</v>
      </c>
      <c r="K971" s="73">
        <v>0</v>
      </c>
      <c r="L971" s="62"/>
      <c r="M971" s="63"/>
      <c r="N971" s="63"/>
      <c r="O971" s="63"/>
      <c r="P971" s="64"/>
      <c r="Q971" s="77">
        <f t="shared" ref="Q971:U1020" si="157">G971+L971</f>
        <v>29981</v>
      </c>
      <c r="R971" s="72">
        <f t="shared" si="157"/>
        <v>29981</v>
      </c>
      <c r="S971" s="72">
        <f t="shared" si="157"/>
        <v>0</v>
      </c>
      <c r="T971" s="72">
        <f t="shared" si="157"/>
        <v>0</v>
      </c>
      <c r="U971" s="73">
        <f t="shared" si="157"/>
        <v>0</v>
      </c>
      <c r="V971" s="77">
        <f t="shared" si="156"/>
        <v>147.59999999999854</v>
      </c>
      <c r="W971" s="72">
        <f t="shared" si="154"/>
        <v>0</v>
      </c>
      <c r="X971" s="72">
        <f t="shared" si="154"/>
        <v>147.6</v>
      </c>
      <c r="Y971" s="72">
        <f t="shared" si="154"/>
        <v>0</v>
      </c>
      <c r="Z971" s="73">
        <f t="shared" si="154"/>
        <v>0</v>
      </c>
      <c r="AA971" s="77">
        <v>30128.6</v>
      </c>
      <c r="AB971" s="72">
        <v>29981</v>
      </c>
      <c r="AC971" s="72">
        <v>147.6</v>
      </c>
      <c r="AD971" s="72">
        <v>0</v>
      </c>
      <c r="AE971" s="102">
        <v>0</v>
      </c>
      <c r="AF971" s="77"/>
      <c r="AG971" s="72"/>
      <c r="AH971" s="72"/>
      <c r="AI971" s="72"/>
      <c r="AJ971" s="73"/>
      <c r="AK971" s="77">
        <f t="shared" si="155"/>
        <v>30128.6</v>
      </c>
      <c r="AL971" s="72">
        <f t="shared" si="155"/>
        <v>29981</v>
      </c>
      <c r="AM971" s="72">
        <f t="shared" si="155"/>
        <v>147.6</v>
      </c>
      <c r="AN971" s="72">
        <f t="shared" si="155"/>
        <v>0</v>
      </c>
      <c r="AO971" s="73">
        <f t="shared" si="155"/>
        <v>0</v>
      </c>
    </row>
    <row r="972" spans="1:41">
      <c r="A972" s="93" t="s">
        <v>373</v>
      </c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  <c r="AA972" s="95"/>
      <c r="AB972" s="95"/>
      <c r="AC972" s="95"/>
      <c r="AD972" s="95"/>
      <c r="AE972" s="95"/>
      <c r="AF972" s="95"/>
      <c r="AG972" s="95"/>
      <c r="AH972" s="95"/>
      <c r="AI972" s="95"/>
      <c r="AJ972" s="95"/>
      <c r="AK972" s="95"/>
      <c r="AL972" s="95"/>
      <c r="AM972" s="95"/>
      <c r="AN972" s="95"/>
      <c r="AO972" s="96"/>
    </row>
    <row r="973" spans="1:41" s="57" customFormat="1" ht="13.5" customHeight="1">
      <c r="A973" s="58" t="s">
        <v>22</v>
      </c>
      <c r="B973" s="59" t="s">
        <v>23</v>
      </c>
      <c r="C973" s="59" t="s">
        <v>23</v>
      </c>
      <c r="D973" s="59" t="s">
        <v>24</v>
      </c>
      <c r="E973" s="59" t="s">
        <v>23</v>
      </c>
      <c r="F973" s="59" t="s">
        <v>24</v>
      </c>
      <c r="G973" s="60">
        <v>87657</v>
      </c>
      <c r="H973" s="60">
        <v>86609</v>
      </c>
      <c r="I973" s="60">
        <v>1048</v>
      </c>
      <c r="J973" s="60">
        <v>0</v>
      </c>
      <c r="K973" s="61">
        <v>0</v>
      </c>
      <c r="L973" s="49"/>
      <c r="M973" s="50"/>
      <c r="N973" s="50"/>
      <c r="O973" s="50"/>
      <c r="P973" s="51"/>
      <c r="Q973" s="65">
        <f t="shared" si="157"/>
        <v>87657</v>
      </c>
      <c r="R973" s="60">
        <f t="shared" si="157"/>
        <v>86609</v>
      </c>
      <c r="S973" s="60">
        <f t="shared" si="157"/>
        <v>1048</v>
      </c>
      <c r="T973" s="60">
        <f t="shared" si="157"/>
        <v>0</v>
      </c>
      <c r="U973" s="61">
        <f t="shared" si="157"/>
        <v>0</v>
      </c>
      <c r="V973" s="65">
        <f>AA973-Q973</f>
        <v>14.899999999994179</v>
      </c>
      <c r="W973" s="60">
        <f t="shared" ref="W973:Z988" si="158">AB973-R973</f>
        <v>14.899999999994179</v>
      </c>
      <c r="X973" s="60">
        <f t="shared" si="158"/>
        <v>0</v>
      </c>
      <c r="Y973" s="60">
        <f t="shared" si="158"/>
        <v>0</v>
      </c>
      <c r="Z973" s="61">
        <f t="shared" si="158"/>
        <v>0</v>
      </c>
      <c r="AA973" s="65">
        <v>87671.9</v>
      </c>
      <c r="AB973" s="60">
        <v>86623.9</v>
      </c>
      <c r="AC973" s="60">
        <v>1048</v>
      </c>
      <c r="AD973" s="60">
        <v>0</v>
      </c>
      <c r="AE973" s="97">
        <v>0</v>
      </c>
      <c r="AF973" s="65"/>
      <c r="AG973" s="60"/>
      <c r="AH973" s="60"/>
      <c r="AI973" s="60"/>
      <c r="AJ973" s="61"/>
      <c r="AK973" s="65">
        <f t="shared" si="155"/>
        <v>87671.9</v>
      </c>
      <c r="AL973" s="60">
        <f t="shared" si="155"/>
        <v>86623.9</v>
      </c>
      <c r="AM973" s="60">
        <f t="shared" si="155"/>
        <v>1048</v>
      </c>
      <c r="AN973" s="60">
        <f t="shared" si="155"/>
        <v>0</v>
      </c>
      <c r="AO973" s="61">
        <f t="shared" si="155"/>
        <v>0</v>
      </c>
    </row>
    <row r="974" spans="1:41" ht="13.5" customHeight="1">
      <c r="A974" s="70" t="s">
        <v>26</v>
      </c>
      <c r="B974" s="71" t="s">
        <v>23</v>
      </c>
      <c r="C974" s="71" t="s">
        <v>23</v>
      </c>
      <c r="D974" s="71" t="s">
        <v>24</v>
      </c>
      <c r="E974" s="71" t="s">
        <v>23</v>
      </c>
      <c r="F974" s="71">
        <v>100</v>
      </c>
      <c r="G974" s="72">
        <v>84299.4</v>
      </c>
      <c r="H974" s="72">
        <v>83251.399999999994</v>
      </c>
      <c r="I974" s="72">
        <v>1048</v>
      </c>
      <c r="J974" s="72">
        <v>0</v>
      </c>
      <c r="K974" s="73">
        <v>0</v>
      </c>
      <c r="L974" s="62"/>
      <c r="M974" s="63"/>
      <c r="N974" s="63"/>
      <c r="O974" s="63"/>
      <c r="P974" s="64"/>
      <c r="Q974" s="77">
        <f t="shared" si="157"/>
        <v>84299.4</v>
      </c>
      <c r="R974" s="72">
        <f t="shared" si="157"/>
        <v>83251.399999999994</v>
      </c>
      <c r="S974" s="72">
        <f t="shared" si="157"/>
        <v>1048</v>
      </c>
      <c r="T974" s="72">
        <f t="shared" si="157"/>
        <v>0</v>
      </c>
      <c r="U974" s="73">
        <f t="shared" si="157"/>
        <v>0</v>
      </c>
      <c r="V974" s="77">
        <f t="shared" ref="V974:Z991" si="159">AA974-Q974</f>
        <v>14.900000000008731</v>
      </c>
      <c r="W974" s="72">
        <f t="shared" si="158"/>
        <v>14.900000000008731</v>
      </c>
      <c r="X974" s="72">
        <f t="shared" si="158"/>
        <v>0</v>
      </c>
      <c r="Y974" s="72">
        <f t="shared" si="158"/>
        <v>0</v>
      </c>
      <c r="Z974" s="73">
        <f t="shared" si="158"/>
        <v>0</v>
      </c>
      <c r="AA974" s="77">
        <v>84314.3</v>
      </c>
      <c r="AB974" s="72">
        <v>83266.3</v>
      </c>
      <c r="AC974" s="72">
        <v>1048</v>
      </c>
      <c r="AD974" s="72">
        <v>0</v>
      </c>
      <c r="AE974" s="102">
        <v>0</v>
      </c>
      <c r="AF974" s="77"/>
      <c r="AG974" s="72"/>
      <c r="AH974" s="72"/>
      <c r="AI974" s="72"/>
      <c r="AJ974" s="73"/>
      <c r="AK974" s="77">
        <f t="shared" si="155"/>
        <v>84314.3</v>
      </c>
      <c r="AL974" s="72">
        <f t="shared" si="155"/>
        <v>83266.3</v>
      </c>
      <c r="AM974" s="72">
        <f t="shared" si="155"/>
        <v>1048</v>
      </c>
      <c r="AN974" s="72">
        <f t="shared" si="155"/>
        <v>0</v>
      </c>
      <c r="AO974" s="73">
        <f t="shared" si="155"/>
        <v>0</v>
      </c>
    </row>
    <row r="975" spans="1:41" ht="13.5" customHeight="1">
      <c r="A975" s="83" t="s">
        <v>27</v>
      </c>
      <c r="B975" s="84" t="s">
        <v>23</v>
      </c>
      <c r="C975" s="84" t="s">
        <v>23</v>
      </c>
      <c r="D975" s="84" t="s">
        <v>24</v>
      </c>
      <c r="E975" s="84" t="s">
        <v>23</v>
      </c>
      <c r="F975" s="85" t="s">
        <v>28</v>
      </c>
      <c r="G975" s="86">
        <v>52822.98</v>
      </c>
      <c r="H975" s="86">
        <v>52822.98</v>
      </c>
      <c r="I975" s="86">
        <v>0</v>
      </c>
      <c r="J975" s="86">
        <v>0</v>
      </c>
      <c r="K975" s="87">
        <v>0</v>
      </c>
      <c r="L975" s="62"/>
      <c r="M975" s="63"/>
      <c r="N975" s="63"/>
      <c r="O975" s="63"/>
      <c r="P975" s="64"/>
      <c r="Q975" s="88">
        <f t="shared" si="157"/>
        <v>52822.98</v>
      </c>
      <c r="R975" s="86">
        <f t="shared" si="157"/>
        <v>52822.98</v>
      </c>
      <c r="S975" s="86">
        <f t="shared" si="157"/>
        <v>0</v>
      </c>
      <c r="T975" s="86">
        <f t="shared" si="157"/>
        <v>0</v>
      </c>
      <c r="U975" s="87">
        <f t="shared" si="157"/>
        <v>0</v>
      </c>
      <c r="V975" s="88">
        <f t="shared" si="159"/>
        <v>-1014.8800000000047</v>
      </c>
      <c r="W975" s="86">
        <f t="shared" si="158"/>
        <v>-1014.8800000000047</v>
      </c>
      <c r="X975" s="86">
        <f t="shared" si="158"/>
        <v>0</v>
      </c>
      <c r="Y975" s="86">
        <f t="shared" si="158"/>
        <v>0</v>
      </c>
      <c r="Z975" s="87">
        <f t="shared" si="158"/>
        <v>0</v>
      </c>
      <c r="AA975" s="88">
        <v>51808.1</v>
      </c>
      <c r="AB975" s="86">
        <v>51808.1</v>
      </c>
      <c r="AC975" s="86">
        <v>0</v>
      </c>
      <c r="AD975" s="86">
        <v>0</v>
      </c>
      <c r="AE975" s="103">
        <v>0</v>
      </c>
      <c r="AF975" s="88"/>
      <c r="AG975" s="86"/>
      <c r="AH975" s="86"/>
      <c r="AI975" s="86"/>
      <c r="AJ975" s="87"/>
      <c r="AK975" s="88">
        <f t="shared" si="155"/>
        <v>51808.1</v>
      </c>
      <c r="AL975" s="86">
        <f t="shared" si="155"/>
        <v>51808.1</v>
      </c>
      <c r="AM975" s="86">
        <f t="shared" si="155"/>
        <v>0</v>
      </c>
      <c r="AN975" s="86">
        <f t="shared" si="155"/>
        <v>0</v>
      </c>
      <c r="AO975" s="87">
        <f t="shared" si="155"/>
        <v>0</v>
      </c>
    </row>
    <row r="976" spans="1:41" ht="13.5" customHeight="1">
      <c r="A976" s="70" t="s">
        <v>29</v>
      </c>
      <c r="B976" s="71" t="s">
        <v>23</v>
      </c>
      <c r="C976" s="71" t="s">
        <v>23</v>
      </c>
      <c r="D976" s="71" t="s">
        <v>24</v>
      </c>
      <c r="E976" s="71" t="s">
        <v>23</v>
      </c>
      <c r="F976" s="71">
        <v>200</v>
      </c>
      <c r="G976" s="72">
        <v>3357.6</v>
      </c>
      <c r="H976" s="72">
        <v>3357.6</v>
      </c>
      <c r="I976" s="72">
        <v>0</v>
      </c>
      <c r="J976" s="72">
        <v>0</v>
      </c>
      <c r="K976" s="73">
        <v>0</v>
      </c>
      <c r="L976" s="62"/>
      <c r="M976" s="63"/>
      <c r="N976" s="63"/>
      <c r="O976" s="63"/>
      <c r="P976" s="64"/>
      <c r="Q976" s="77">
        <f t="shared" si="157"/>
        <v>3357.6</v>
      </c>
      <c r="R976" s="72">
        <f t="shared" si="157"/>
        <v>3357.6</v>
      </c>
      <c r="S976" s="72">
        <f t="shared" si="157"/>
        <v>0</v>
      </c>
      <c r="T976" s="72">
        <f t="shared" si="157"/>
        <v>0</v>
      </c>
      <c r="U976" s="73">
        <f t="shared" si="157"/>
        <v>0</v>
      </c>
      <c r="V976" s="77">
        <f t="shared" si="159"/>
        <v>0</v>
      </c>
      <c r="W976" s="72">
        <f t="shared" si="158"/>
        <v>0</v>
      </c>
      <c r="X976" s="72">
        <f t="shared" si="158"/>
        <v>0</v>
      </c>
      <c r="Y976" s="72">
        <f t="shared" si="158"/>
        <v>0</v>
      </c>
      <c r="Z976" s="73">
        <f t="shared" si="158"/>
        <v>0</v>
      </c>
      <c r="AA976" s="77">
        <v>3357.6</v>
      </c>
      <c r="AB976" s="72">
        <v>3357.6</v>
      </c>
      <c r="AC976" s="72">
        <v>0</v>
      </c>
      <c r="AD976" s="72">
        <v>0</v>
      </c>
      <c r="AE976" s="102">
        <v>0</v>
      </c>
      <c r="AF976" s="77"/>
      <c r="AG976" s="72"/>
      <c r="AH976" s="72"/>
      <c r="AI976" s="72"/>
      <c r="AJ976" s="73"/>
      <c r="AK976" s="77">
        <f t="shared" si="155"/>
        <v>3357.6</v>
      </c>
      <c r="AL976" s="72">
        <f t="shared" si="155"/>
        <v>3357.6</v>
      </c>
      <c r="AM976" s="72">
        <f t="shared" si="155"/>
        <v>0</v>
      </c>
      <c r="AN976" s="72">
        <f t="shared" si="155"/>
        <v>0</v>
      </c>
      <c r="AO976" s="73">
        <f t="shared" si="155"/>
        <v>0</v>
      </c>
    </row>
    <row r="977" spans="1:41" s="57" customFormat="1" ht="25.5">
      <c r="A977" s="58" t="s">
        <v>202</v>
      </c>
      <c r="B977" s="59">
        <v>5</v>
      </c>
      <c r="C977" s="59" t="s">
        <v>23</v>
      </c>
      <c r="D977" s="59" t="s">
        <v>24</v>
      </c>
      <c r="E977" s="59" t="s">
        <v>23</v>
      </c>
      <c r="F977" s="59" t="s">
        <v>24</v>
      </c>
      <c r="G977" s="60">
        <v>74280.2</v>
      </c>
      <c r="H977" s="60">
        <v>73232.2</v>
      </c>
      <c r="I977" s="60">
        <v>1048</v>
      </c>
      <c r="J977" s="60">
        <v>0</v>
      </c>
      <c r="K977" s="61">
        <v>0</v>
      </c>
      <c r="L977" s="49"/>
      <c r="M977" s="50"/>
      <c r="N977" s="50"/>
      <c r="O977" s="50"/>
      <c r="P977" s="51"/>
      <c r="Q977" s="65">
        <f t="shared" si="157"/>
        <v>74280.2</v>
      </c>
      <c r="R977" s="60">
        <f t="shared" si="157"/>
        <v>73232.2</v>
      </c>
      <c r="S977" s="60">
        <f t="shared" si="157"/>
        <v>1048</v>
      </c>
      <c r="T977" s="60">
        <f t="shared" si="157"/>
        <v>0</v>
      </c>
      <c r="U977" s="61">
        <f t="shared" si="157"/>
        <v>0</v>
      </c>
      <c r="V977" s="65">
        <f t="shared" si="159"/>
        <v>14.900000000008731</v>
      </c>
      <c r="W977" s="60">
        <f t="shared" si="158"/>
        <v>14.900000000008731</v>
      </c>
      <c r="X977" s="60">
        <f t="shared" si="158"/>
        <v>0</v>
      </c>
      <c r="Y977" s="60">
        <f t="shared" si="158"/>
        <v>0</v>
      </c>
      <c r="Z977" s="61">
        <f t="shared" si="158"/>
        <v>0</v>
      </c>
      <c r="AA977" s="65">
        <v>74295.100000000006</v>
      </c>
      <c r="AB977" s="60">
        <v>73247.100000000006</v>
      </c>
      <c r="AC977" s="60">
        <v>1048</v>
      </c>
      <c r="AD977" s="60">
        <v>0</v>
      </c>
      <c r="AE977" s="97">
        <v>0</v>
      </c>
      <c r="AF977" s="65"/>
      <c r="AG977" s="60"/>
      <c r="AH977" s="60"/>
      <c r="AI977" s="60"/>
      <c r="AJ977" s="61"/>
      <c r="AK977" s="65">
        <f t="shared" si="155"/>
        <v>74295.100000000006</v>
      </c>
      <c r="AL977" s="60">
        <f t="shared" si="155"/>
        <v>73247.100000000006</v>
      </c>
      <c r="AM977" s="60">
        <f t="shared" si="155"/>
        <v>1048</v>
      </c>
      <c r="AN977" s="60">
        <f t="shared" si="155"/>
        <v>0</v>
      </c>
      <c r="AO977" s="61">
        <f t="shared" si="155"/>
        <v>0</v>
      </c>
    </row>
    <row r="978" spans="1:41" ht="13.5" customHeight="1">
      <c r="A978" s="70" t="s">
        <v>26</v>
      </c>
      <c r="B978" s="71">
        <v>5</v>
      </c>
      <c r="C978" s="71" t="s">
        <v>23</v>
      </c>
      <c r="D978" s="71" t="s">
        <v>24</v>
      </c>
      <c r="E978" s="71" t="s">
        <v>23</v>
      </c>
      <c r="F978" s="71">
        <v>100</v>
      </c>
      <c r="G978" s="72">
        <v>70922.600000000006</v>
      </c>
      <c r="H978" s="72">
        <v>69874.600000000006</v>
      </c>
      <c r="I978" s="72">
        <v>1048</v>
      </c>
      <c r="J978" s="72">
        <v>0</v>
      </c>
      <c r="K978" s="73">
        <v>0</v>
      </c>
      <c r="L978" s="62"/>
      <c r="M978" s="63"/>
      <c r="N978" s="63"/>
      <c r="O978" s="63"/>
      <c r="P978" s="64"/>
      <c r="Q978" s="77">
        <f t="shared" si="157"/>
        <v>70922.600000000006</v>
      </c>
      <c r="R978" s="72">
        <f t="shared" si="157"/>
        <v>69874.600000000006</v>
      </c>
      <c r="S978" s="72">
        <f t="shared" si="157"/>
        <v>1048</v>
      </c>
      <c r="T978" s="72">
        <f t="shared" si="157"/>
        <v>0</v>
      </c>
      <c r="U978" s="73">
        <f t="shared" si="157"/>
        <v>0</v>
      </c>
      <c r="V978" s="77">
        <f t="shared" si="159"/>
        <v>14.899999999994179</v>
      </c>
      <c r="W978" s="72">
        <f t="shared" si="158"/>
        <v>14.899999999994179</v>
      </c>
      <c r="X978" s="72">
        <f t="shared" si="158"/>
        <v>0</v>
      </c>
      <c r="Y978" s="72">
        <f t="shared" si="158"/>
        <v>0</v>
      </c>
      <c r="Z978" s="73">
        <f t="shared" si="158"/>
        <v>0</v>
      </c>
      <c r="AA978" s="77">
        <v>70937.5</v>
      </c>
      <c r="AB978" s="72">
        <v>69889.5</v>
      </c>
      <c r="AC978" s="72">
        <v>1048</v>
      </c>
      <c r="AD978" s="72">
        <v>0</v>
      </c>
      <c r="AE978" s="102">
        <v>0</v>
      </c>
      <c r="AF978" s="77"/>
      <c r="AG978" s="72"/>
      <c r="AH978" s="72"/>
      <c r="AI978" s="72"/>
      <c r="AJ978" s="73"/>
      <c r="AK978" s="77">
        <f t="shared" si="155"/>
        <v>70937.5</v>
      </c>
      <c r="AL978" s="72">
        <f t="shared" si="155"/>
        <v>69889.5</v>
      </c>
      <c r="AM978" s="72">
        <f t="shared" si="155"/>
        <v>1048</v>
      </c>
      <c r="AN978" s="72">
        <f t="shared" si="155"/>
        <v>0</v>
      </c>
      <c r="AO978" s="73">
        <f t="shared" si="155"/>
        <v>0</v>
      </c>
    </row>
    <row r="979" spans="1:41" ht="13.5" customHeight="1">
      <c r="A979" s="83" t="s">
        <v>27</v>
      </c>
      <c r="B979" s="84">
        <v>5</v>
      </c>
      <c r="C979" s="84" t="s">
        <v>23</v>
      </c>
      <c r="D979" s="84" t="s">
        <v>24</v>
      </c>
      <c r="E979" s="84" t="s">
        <v>23</v>
      </c>
      <c r="F979" s="85" t="s">
        <v>28</v>
      </c>
      <c r="G979" s="86">
        <v>52822.98</v>
      </c>
      <c r="H979" s="86">
        <v>52822.98</v>
      </c>
      <c r="I979" s="86">
        <v>0</v>
      </c>
      <c r="J979" s="86">
        <v>0</v>
      </c>
      <c r="K979" s="87">
        <v>0</v>
      </c>
      <c r="L979" s="62"/>
      <c r="M979" s="63"/>
      <c r="N979" s="63"/>
      <c r="O979" s="63"/>
      <c r="P979" s="64"/>
      <c r="Q979" s="88">
        <f t="shared" si="157"/>
        <v>52822.98</v>
      </c>
      <c r="R979" s="86">
        <f t="shared" si="157"/>
        <v>52822.98</v>
      </c>
      <c r="S979" s="86">
        <f t="shared" si="157"/>
        <v>0</v>
      </c>
      <c r="T979" s="86">
        <f t="shared" si="157"/>
        <v>0</v>
      </c>
      <c r="U979" s="87">
        <f t="shared" si="157"/>
        <v>0</v>
      </c>
      <c r="V979" s="88">
        <f t="shared" si="159"/>
        <v>-1014.8800000000047</v>
      </c>
      <c r="W979" s="86">
        <f t="shared" si="158"/>
        <v>-1014.8800000000047</v>
      </c>
      <c r="X979" s="86">
        <f t="shared" si="158"/>
        <v>0</v>
      </c>
      <c r="Y979" s="86">
        <f t="shared" si="158"/>
        <v>0</v>
      </c>
      <c r="Z979" s="87">
        <f t="shared" si="158"/>
        <v>0</v>
      </c>
      <c r="AA979" s="88">
        <v>51808.1</v>
      </c>
      <c r="AB979" s="86">
        <v>51808.1</v>
      </c>
      <c r="AC979" s="86">
        <v>0</v>
      </c>
      <c r="AD979" s="86">
        <v>0</v>
      </c>
      <c r="AE979" s="103">
        <v>0</v>
      </c>
      <c r="AF979" s="88"/>
      <c r="AG979" s="86"/>
      <c r="AH979" s="86"/>
      <c r="AI979" s="86"/>
      <c r="AJ979" s="87"/>
      <c r="AK979" s="88">
        <f t="shared" si="155"/>
        <v>51808.1</v>
      </c>
      <c r="AL979" s="86">
        <f t="shared" si="155"/>
        <v>51808.1</v>
      </c>
      <c r="AM979" s="86">
        <f t="shared" si="155"/>
        <v>0</v>
      </c>
      <c r="AN979" s="86">
        <f t="shared" si="155"/>
        <v>0</v>
      </c>
      <c r="AO979" s="87">
        <f t="shared" si="155"/>
        <v>0</v>
      </c>
    </row>
    <row r="980" spans="1:41" ht="13.5" customHeight="1">
      <c r="A980" s="70" t="s">
        <v>29</v>
      </c>
      <c r="B980" s="71">
        <v>5</v>
      </c>
      <c r="C980" s="71" t="s">
        <v>23</v>
      </c>
      <c r="D980" s="71" t="s">
        <v>24</v>
      </c>
      <c r="E980" s="71" t="s">
        <v>23</v>
      </c>
      <c r="F980" s="71">
        <v>200</v>
      </c>
      <c r="G980" s="72">
        <v>3357.6</v>
      </c>
      <c r="H980" s="72">
        <v>3357.6</v>
      </c>
      <c r="I980" s="72">
        <v>0</v>
      </c>
      <c r="J980" s="72">
        <v>0</v>
      </c>
      <c r="K980" s="73">
        <v>0</v>
      </c>
      <c r="L980" s="62"/>
      <c r="M980" s="63"/>
      <c r="N980" s="63"/>
      <c r="O980" s="63"/>
      <c r="P980" s="64"/>
      <c r="Q980" s="77">
        <f t="shared" si="157"/>
        <v>3357.6</v>
      </c>
      <c r="R980" s="72">
        <f t="shared" si="157"/>
        <v>3357.6</v>
      </c>
      <c r="S980" s="72">
        <f t="shared" si="157"/>
        <v>0</v>
      </c>
      <c r="T980" s="72">
        <f t="shared" si="157"/>
        <v>0</v>
      </c>
      <c r="U980" s="73">
        <f t="shared" si="157"/>
        <v>0</v>
      </c>
      <c r="V980" s="77">
        <f t="shared" si="159"/>
        <v>0</v>
      </c>
      <c r="W980" s="72">
        <f t="shared" si="158"/>
        <v>0</v>
      </c>
      <c r="X980" s="72">
        <f t="shared" si="158"/>
        <v>0</v>
      </c>
      <c r="Y980" s="72">
        <f t="shared" si="158"/>
        <v>0</v>
      </c>
      <c r="Z980" s="73">
        <f t="shared" si="158"/>
        <v>0</v>
      </c>
      <c r="AA980" s="77">
        <v>3357.6</v>
      </c>
      <c r="AB980" s="72">
        <v>3357.6</v>
      </c>
      <c r="AC980" s="72">
        <v>0</v>
      </c>
      <c r="AD980" s="72">
        <v>0</v>
      </c>
      <c r="AE980" s="102">
        <v>0</v>
      </c>
      <c r="AF980" s="77"/>
      <c r="AG980" s="72"/>
      <c r="AH980" s="72"/>
      <c r="AI980" s="72"/>
      <c r="AJ980" s="73"/>
      <c r="AK980" s="77">
        <f t="shared" si="155"/>
        <v>3357.6</v>
      </c>
      <c r="AL980" s="72">
        <f t="shared" si="155"/>
        <v>3357.6</v>
      </c>
      <c r="AM980" s="72">
        <f t="shared" si="155"/>
        <v>0</v>
      </c>
      <c r="AN980" s="72">
        <f t="shared" si="155"/>
        <v>0</v>
      </c>
      <c r="AO980" s="73">
        <f t="shared" si="155"/>
        <v>0</v>
      </c>
    </row>
    <row r="981" spans="1:41" s="57" customFormat="1" ht="38.25">
      <c r="A981" s="58" t="s">
        <v>374</v>
      </c>
      <c r="B981" s="59">
        <v>5</v>
      </c>
      <c r="C981" s="59">
        <v>9</v>
      </c>
      <c r="D981" s="59" t="s">
        <v>24</v>
      </c>
      <c r="E981" s="59" t="s">
        <v>23</v>
      </c>
      <c r="F981" s="59" t="s">
        <v>24</v>
      </c>
      <c r="G981" s="60">
        <v>74280.2</v>
      </c>
      <c r="H981" s="60">
        <v>73232.2</v>
      </c>
      <c r="I981" s="60">
        <v>1048</v>
      </c>
      <c r="J981" s="60">
        <v>0</v>
      </c>
      <c r="K981" s="61">
        <v>0</v>
      </c>
      <c r="L981" s="49"/>
      <c r="M981" s="50"/>
      <c r="N981" s="50"/>
      <c r="O981" s="50"/>
      <c r="P981" s="51"/>
      <c r="Q981" s="65">
        <f t="shared" si="157"/>
        <v>74280.2</v>
      </c>
      <c r="R981" s="60">
        <f t="shared" si="157"/>
        <v>73232.2</v>
      </c>
      <c r="S981" s="60">
        <f t="shared" si="157"/>
        <v>1048</v>
      </c>
      <c r="T981" s="60">
        <f t="shared" si="157"/>
        <v>0</v>
      </c>
      <c r="U981" s="61">
        <f t="shared" si="157"/>
        <v>0</v>
      </c>
      <c r="V981" s="65">
        <f t="shared" si="159"/>
        <v>14.900000000008731</v>
      </c>
      <c r="W981" s="60">
        <f t="shared" si="158"/>
        <v>14.900000000008731</v>
      </c>
      <c r="X981" s="60">
        <f t="shared" si="158"/>
        <v>0</v>
      </c>
      <c r="Y981" s="60">
        <f t="shared" si="158"/>
        <v>0</v>
      </c>
      <c r="Z981" s="61">
        <f t="shared" si="158"/>
        <v>0</v>
      </c>
      <c r="AA981" s="65">
        <v>74295.100000000006</v>
      </c>
      <c r="AB981" s="60">
        <v>73247.100000000006</v>
      </c>
      <c r="AC981" s="60">
        <v>1048</v>
      </c>
      <c r="AD981" s="60">
        <v>0</v>
      </c>
      <c r="AE981" s="97">
        <v>0</v>
      </c>
      <c r="AF981" s="65"/>
      <c r="AG981" s="60"/>
      <c r="AH981" s="60"/>
      <c r="AI981" s="60"/>
      <c r="AJ981" s="61"/>
      <c r="AK981" s="65">
        <f t="shared" si="155"/>
        <v>74295.100000000006</v>
      </c>
      <c r="AL981" s="60">
        <f t="shared" si="155"/>
        <v>73247.100000000006</v>
      </c>
      <c r="AM981" s="60">
        <f t="shared" si="155"/>
        <v>1048</v>
      </c>
      <c r="AN981" s="60">
        <f t="shared" si="155"/>
        <v>0</v>
      </c>
      <c r="AO981" s="61">
        <f t="shared" si="155"/>
        <v>0</v>
      </c>
    </row>
    <row r="982" spans="1:41" ht="25.5">
      <c r="A982" s="70" t="s">
        <v>375</v>
      </c>
      <c r="B982" s="71">
        <v>5</v>
      </c>
      <c r="C982" s="71">
        <v>9</v>
      </c>
      <c r="D982" s="71">
        <v>48</v>
      </c>
      <c r="E982" s="71" t="s">
        <v>23</v>
      </c>
      <c r="F982" s="71" t="s">
        <v>24</v>
      </c>
      <c r="G982" s="72">
        <v>74280.2</v>
      </c>
      <c r="H982" s="72">
        <v>73232.2</v>
      </c>
      <c r="I982" s="72">
        <v>1048</v>
      </c>
      <c r="J982" s="72">
        <v>0</v>
      </c>
      <c r="K982" s="73">
        <v>0</v>
      </c>
      <c r="L982" s="62"/>
      <c r="M982" s="63"/>
      <c r="N982" s="63"/>
      <c r="O982" s="63"/>
      <c r="P982" s="64"/>
      <c r="Q982" s="77">
        <f t="shared" si="157"/>
        <v>74280.2</v>
      </c>
      <c r="R982" s="72">
        <f t="shared" si="157"/>
        <v>73232.2</v>
      </c>
      <c r="S982" s="72">
        <f t="shared" si="157"/>
        <v>1048</v>
      </c>
      <c r="T982" s="72">
        <f t="shared" si="157"/>
        <v>0</v>
      </c>
      <c r="U982" s="73">
        <f t="shared" si="157"/>
        <v>0</v>
      </c>
      <c r="V982" s="77">
        <f t="shared" si="159"/>
        <v>14.900000000008731</v>
      </c>
      <c r="W982" s="72">
        <f t="shared" si="158"/>
        <v>14.900000000008731</v>
      </c>
      <c r="X982" s="72">
        <f t="shared" si="158"/>
        <v>0</v>
      </c>
      <c r="Y982" s="72">
        <f t="shared" si="158"/>
        <v>0</v>
      </c>
      <c r="Z982" s="73">
        <f t="shared" si="158"/>
        <v>0</v>
      </c>
      <c r="AA982" s="77">
        <v>74295.100000000006</v>
      </c>
      <c r="AB982" s="72">
        <v>73247.100000000006</v>
      </c>
      <c r="AC982" s="72">
        <v>1048</v>
      </c>
      <c r="AD982" s="72">
        <v>0</v>
      </c>
      <c r="AE982" s="102">
        <v>0</v>
      </c>
      <c r="AF982" s="77"/>
      <c r="AG982" s="72"/>
      <c r="AH982" s="72"/>
      <c r="AI982" s="72"/>
      <c r="AJ982" s="73"/>
      <c r="AK982" s="77">
        <f t="shared" si="155"/>
        <v>74295.100000000006</v>
      </c>
      <c r="AL982" s="72">
        <f t="shared" si="155"/>
        <v>73247.100000000006</v>
      </c>
      <c r="AM982" s="72">
        <f t="shared" si="155"/>
        <v>1048</v>
      </c>
      <c r="AN982" s="72">
        <f t="shared" si="155"/>
        <v>0</v>
      </c>
      <c r="AO982" s="73">
        <f t="shared" si="155"/>
        <v>0</v>
      </c>
    </row>
    <row r="983" spans="1:41" ht="25.5">
      <c r="A983" s="70" t="s">
        <v>376</v>
      </c>
      <c r="B983" s="71">
        <v>5</v>
      </c>
      <c r="C983" s="71">
        <v>9</v>
      </c>
      <c r="D983" s="71">
        <v>48</v>
      </c>
      <c r="E983" s="71">
        <v>2</v>
      </c>
      <c r="F983" s="71" t="s">
        <v>24</v>
      </c>
      <c r="G983" s="72">
        <v>74280.2</v>
      </c>
      <c r="H983" s="72">
        <v>73232.2</v>
      </c>
      <c r="I983" s="72">
        <v>1048</v>
      </c>
      <c r="J983" s="72">
        <v>0</v>
      </c>
      <c r="K983" s="73">
        <v>0</v>
      </c>
      <c r="L983" s="62"/>
      <c r="M983" s="63"/>
      <c r="N983" s="63"/>
      <c r="O983" s="63"/>
      <c r="P983" s="64"/>
      <c r="Q983" s="77">
        <f t="shared" si="157"/>
        <v>74280.2</v>
      </c>
      <c r="R983" s="72">
        <f t="shared" si="157"/>
        <v>73232.2</v>
      </c>
      <c r="S983" s="72">
        <f t="shared" si="157"/>
        <v>1048</v>
      </c>
      <c r="T983" s="72">
        <f t="shared" si="157"/>
        <v>0</v>
      </c>
      <c r="U983" s="73">
        <f t="shared" si="157"/>
        <v>0</v>
      </c>
      <c r="V983" s="77">
        <f t="shared" si="159"/>
        <v>14.900000000008731</v>
      </c>
      <c r="W983" s="72">
        <f t="shared" si="158"/>
        <v>14.900000000008731</v>
      </c>
      <c r="X983" s="72">
        <f t="shared" si="158"/>
        <v>0</v>
      </c>
      <c r="Y983" s="72">
        <f t="shared" si="158"/>
        <v>0</v>
      </c>
      <c r="Z983" s="73">
        <f t="shared" si="158"/>
        <v>0</v>
      </c>
      <c r="AA983" s="77">
        <v>74295.100000000006</v>
      </c>
      <c r="AB983" s="72">
        <v>73247.100000000006</v>
      </c>
      <c r="AC983" s="72">
        <v>1048</v>
      </c>
      <c r="AD983" s="72">
        <v>0</v>
      </c>
      <c r="AE983" s="102">
        <v>0</v>
      </c>
      <c r="AF983" s="77"/>
      <c r="AG983" s="72"/>
      <c r="AH983" s="72"/>
      <c r="AI983" s="72"/>
      <c r="AJ983" s="73"/>
      <c r="AK983" s="77">
        <f t="shared" si="155"/>
        <v>74295.100000000006</v>
      </c>
      <c r="AL983" s="72">
        <f t="shared" si="155"/>
        <v>73247.100000000006</v>
      </c>
      <c r="AM983" s="72">
        <f t="shared" si="155"/>
        <v>1048</v>
      </c>
      <c r="AN983" s="72">
        <f t="shared" si="155"/>
        <v>0</v>
      </c>
      <c r="AO983" s="73">
        <f t="shared" si="155"/>
        <v>0</v>
      </c>
    </row>
    <row r="984" spans="1:41" s="57" customFormat="1" ht="14.25" customHeight="1">
      <c r="A984" s="58" t="s">
        <v>123</v>
      </c>
      <c r="B984" s="59">
        <v>10</v>
      </c>
      <c r="C984" s="59" t="s">
        <v>23</v>
      </c>
      <c r="D984" s="59" t="s">
        <v>24</v>
      </c>
      <c r="E984" s="59" t="s">
        <v>23</v>
      </c>
      <c r="F984" s="59" t="s">
        <v>24</v>
      </c>
      <c r="G984" s="60">
        <v>13376.8</v>
      </c>
      <c r="H984" s="60">
        <v>13376.8</v>
      </c>
      <c r="I984" s="60">
        <v>0</v>
      </c>
      <c r="J984" s="60">
        <v>0</v>
      </c>
      <c r="K984" s="61">
        <v>0</v>
      </c>
      <c r="L984" s="49"/>
      <c r="M984" s="50"/>
      <c r="N984" s="50"/>
      <c r="O984" s="50"/>
      <c r="P984" s="51"/>
      <c r="Q984" s="65">
        <f t="shared" si="157"/>
        <v>13376.8</v>
      </c>
      <c r="R984" s="60">
        <f t="shared" si="157"/>
        <v>13376.8</v>
      </c>
      <c r="S984" s="60">
        <f t="shared" si="157"/>
        <v>0</v>
      </c>
      <c r="T984" s="60">
        <f t="shared" si="157"/>
        <v>0</v>
      </c>
      <c r="U984" s="61">
        <f t="shared" si="157"/>
        <v>0</v>
      </c>
      <c r="V984" s="65">
        <f t="shared" si="159"/>
        <v>0</v>
      </c>
      <c r="W984" s="60">
        <f t="shared" si="158"/>
        <v>0</v>
      </c>
      <c r="X984" s="60">
        <f t="shared" si="158"/>
        <v>0</v>
      </c>
      <c r="Y984" s="60">
        <f t="shared" si="158"/>
        <v>0</v>
      </c>
      <c r="Z984" s="61">
        <f t="shared" si="158"/>
        <v>0</v>
      </c>
      <c r="AA984" s="65">
        <v>13376.8</v>
      </c>
      <c r="AB984" s="60">
        <v>13376.8</v>
      </c>
      <c r="AC984" s="60">
        <v>0</v>
      </c>
      <c r="AD984" s="60">
        <v>0</v>
      </c>
      <c r="AE984" s="97">
        <v>0</v>
      </c>
      <c r="AF984" s="65"/>
      <c r="AG984" s="60"/>
      <c r="AH984" s="60"/>
      <c r="AI984" s="60"/>
      <c r="AJ984" s="61"/>
      <c r="AK984" s="65">
        <f t="shared" si="155"/>
        <v>13376.8</v>
      </c>
      <c r="AL984" s="60">
        <f t="shared" si="155"/>
        <v>13376.8</v>
      </c>
      <c r="AM984" s="60">
        <f t="shared" si="155"/>
        <v>0</v>
      </c>
      <c r="AN984" s="60">
        <f t="shared" si="155"/>
        <v>0</v>
      </c>
      <c r="AO984" s="61">
        <f t="shared" si="155"/>
        <v>0</v>
      </c>
    </row>
    <row r="985" spans="1:41" ht="14.25" customHeight="1">
      <c r="A985" s="70" t="s">
        <v>26</v>
      </c>
      <c r="B985" s="71">
        <v>10</v>
      </c>
      <c r="C985" s="71" t="s">
        <v>23</v>
      </c>
      <c r="D985" s="71" t="s">
        <v>24</v>
      </c>
      <c r="E985" s="71" t="s">
        <v>23</v>
      </c>
      <c r="F985" s="71">
        <v>100</v>
      </c>
      <c r="G985" s="72">
        <v>13376.8</v>
      </c>
      <c r="H985" s="72">
        <v>13376.8</v>
      </c>
      <c r="I985" s="72">
        <v>0</v>
      </c>
      <c r="J985" s="72">
        <v>0</v>
      </c>
      <c r="K985" s="73">
        <v>0</v>
      </c>
      <c r="L985" s="62"/>
      <c r="M985" s="63"/>
      <c r="N985" s="63"/>
      <c r="O985" s="63"/>
      <c r="P985" s="64"/>
      <c r="Q985" s="77">
        <f t="shared" si="157"/>
        <v>13376.8</v>
      </c>
      <c r="R985" s="72">
        <f t="shared" si="157"/>
        <v>13376.8</v>
      </c>
      <c r="S985" s="72">
        <f t="shared" si="157"/>
        <v>0</v>
      </c>
      <c r="T985" s="72">
        <f t="shared" si="157"/>
        <v>0</v>
      </c>
      <c r="U985" s="73">
        <f t="shared" si="157"/>
        <v>0</v>
      </c>
      <c r="V985" s="77">
        <f t="shared" si="159"/>
        <v>0</v>
      </c>
      <c r="W985" s="72">
        <f t="shared" si="158"/>
        <v>0</v>
      </c>
      <c r="X985" s="72">
        <f t="shared" si="158"/>
        <v>0</v>
      </c>
      <c r="Y985" s="72">
        <f t="shared" si="158"/>
        <v>0</v>
      </c>
      <c r="Z985" s="73">
        <f t="shared" si="158"/>
        <v>0</v>
      </c>
      <c r="AA985" s="77">
        <v>13376.8</v>
      </c>
      <c r="AB985" s="72">
        <v>13376.8</v>
      </c>
      <c r="AC985" s="72">
        <v>0</v>
      </c>
      <c r="AD985" s="72">
        <v>0</v>
      </c>
      <c r="AE985" s="102">
        <v>0</v>
      </c>
      <c r="AF985" s="77"/>
      <c r="AG985" s="72"/>
      <c r="AH985" s="72"/>
      <c r="AI985" s="72"/>
      <c r="AJ985" s="73"/>
      <c r="AK985" s="77">
        <f t="shared" si="155"/>
        <v>13376.8</v>
      </c>
      <c r="AL985" s="72">
        <f t="shared" si="155"/>
        <v>13376.8</v>
      </c>
      <c r="AM985" s="72">
        <f t="shared" si="155"/>
        <v>0</v>
      </c>
      <c r="AN985" s="72">
        <f t="shared" si="155"/>
        <v>0</v>
      </c>
      <c r="AO985" s="73">
        <f t="shared" si="155"/>
        <v>0</v>
      </c>
    </row>
    <row r="986" spans="1:41" s="57" customFormat="1" ht="14.25" customHeight="1">
      <c r="A986" s="58" t="s">
        <v>205</v>
      </c>
      <c r="B986" s="59">
        <v>10</v>
      </c>
      <c r="C986" s="59">
        <v>1</v>
      </c>
      <c r="D986" s="59" t="s">
        <v>24</v>
      </c>
      <c r="E986" s="59" t="s">
        <v>23</v>
      </c>
      <c r="F986" s="59" t="s">
        <v>24</v>
      </c>
      <c r="G986" s="60">
        <v>12825.8</v>
      </c>
      <c r="H986" s="60">
        <v>12825.8</v>
      </c>
      <c r="I986" s="60">
        <v>0</v>
      </c>
      <c r="J986" s="60">
        <v>0</v>
      </c>
      <c r="K986" s="61">
        <v>0</v>
      </c>
      <c r="L986" s="49"/>
      <c r="M986" s="50"/>
      <c r="N986" s="50"/>
      <c r="O986" s="50"/>
      <c r="P986" s="51"/>
      <c r="Q986" s="65">
        <f t="shared" si="157"/>
        <v>12825.8</v>
      </c>
      <c r="R986" s="60">
        <f t="shared" si="157"/>
        <v>12825.8</v>
      </c>
      <c r="S986" s="60">
        <f t="shared" si="157"/>
        <v>0</v>
      </c>
      <c r="T986" s="60">
        <f t="shared" si="157"/>
        <v>0</v>
      </c>
      <c r="U986" s="61">
        <f t="shared" si="157"/>
        <v>0</v>
      </c>
      <c r="V986" s="65">
        <f t="shared" si="159"/>
        <v>0</v>
      </c>
      <c r="W986" s="60">
        <f t="shared" si="158"/>
        <v>0</v>
      </c>
      <c r="X986" s="60">
        <f t="shared" si="158"/>
        <v>0</v>
      </c>
      <c r="Y986" s="60">
        <f t="shared" si="158"/>
        <v>0</v>
      </c>
      <c r="Z986" s="61">
        <f t="shared" si="158"/>
        <v>0</v>
      </c>
      <c r="AA986" s="65">
        <v>12825.8</v>
      </c>
      <c r="AB986" s="60">
        <v>12825.8</v>
      </c>
      <c r="AC986" s="60">
        <v>0</v>
      </c>
      <c r="AD986" s="60">
        <v>0</v>
      </c>
      <c r="AE986" s="97">
        <v>0</v>
      </c>
      <c r="AF986" s="65"/>
      <c r="AG986" s="60"/>
      <c r="AH986" s="60"/>
      <c r="AI986" s="60"/>
      <c r="AJ986" s="61"/>
      <c r="AK986" s="65">
        <f t="shared" si="155"/>
        <v>12825.8</v>
      </c>
      <c r="AL986" s="60">
        <f t="shared" si="155"/>
        <v>12825.8</v>
      </c>
      <c r="AM986" s="60">
        <f t="shared" si="155"/>
        <v>0</v>
      </c>
      <c r="AN986" s="60">
        <f t="shared" si="155"/>
        <v>0</v>
      </c>
      <c r="AO986" s="61">
        <f t="shared" si="155"/>
        <v>0</v>
      </c>
    </row>
    <row r="987" spans="1:41" ht="14.25" customHeight="1">
      <c r="A987" s="70" t="s">
        <v>125</v>
      </c>
      <c r="B987" s="71">
        <v>10</v>
      </c>
      <c r="C987" s="71">
        <v>1</v>
      </c>
      <c r="D987" s="71">
        <v>90</v>
      </c>
      <c r="E987" s="71" t="s">
        <v>23</v>
      </c>
      <c r="F987" s="71" t="s">
        <v>24</v>
      </c>
      <c r="G987" s="72">
        <v>12825.8</v>
      </c>
      <c r="H987" s="72">
        <v>12825.8</v>
      </c>
      <c r="I987" s="72">
        <v>0</v>
      </c>
      <c r="J987" s="72">
        <v>0</v>
      </c>
      <c r="K987" s="73">
        <v>0</v>
      </c>
      <c r="L987" s="62"/>
      <c r="M987" s="63"/>
      <c r="N987" s="63"/>
      <c r="O987" s="63"/>
      <c r="P987" s="64"/>
      <c r="Q987" s="77">
        <f t="shared" si="157"/>
        <v>12825.8</v>
      </c>
      <c r="R987" s="72">
        <f t="shared" si="157"/>
        <v>12825.8</v>
      </c>
      <c r="S987" s="72">
        <f t="shared" si="157"/>
        <v>0</v>
      </c>
      <c r="T987" s="72">
        <f t="shared" si="157"/>
        <v>0</v>
      </c>
      <c r="U987" s="73">
        <f t="shared" si="157"/>
        <v>0</v>
      </c>
      <c r="V987" s="77">
        <f t="shared" si="159"/>
        <v>0</v>
      </c>
      <c r="W987" s="72">
        <f t="shared" si="158"/>
        <v>0</v>
      </c>
      <c r="X987" s="72">
        <f t="shared" si="158"/>
        <v>0</v>
      </c>
      <c r="Y987" s="72">
        <f t="shared" si="158"/>
        <v>0</v>
      </c>
      <c r="Z987" s="73">
        <f t="shared" si="158"/>
        <v>0</v>
      </c>
      <c r="AA987" s="77">
        <v>12825.8</v>
      </c>
      <c r="AB987" s="72">
        <v>12825.8</v>
      </c>
      <c r="AC987" s="72">
        <v>0</v>
      </c>
      <c r="AD987" s="72">
        <v>0</v>
      </c>
      <c r="AE987" s="102">
        <v>0</v>
      </c>
      <c r="AF987" s="77"/>
      <c r="AG987" s="72"/>
      <c r="AH987" s="72"/>
      <c r="AI987" s="72"/>
      <c r="AJ987" s="73"/>
      <c r="AK987" s="77">
        <f t="shared" si="155"/>
        <v>12825.8</v>
      </c>
      <c r="AL987" s="72">
        <f t="shared" si="155"/>
        <v>12825.8</v>
      </c>
      <c r="AM987" s="72">
        <f t="shared" si="155"/>
        <v>0</v>
      </c>
      <c r="AN987" s="72">
        <f t="shared" si="155"/>
        <v>0</v>
      </c>
      <c r="AO987" s="73">
        <f t="shared" si="155"/>
        <v>0</v>
      </c>
    </row>
    <row r="988" spans="1:41" ht="14.25" customHeight="1">
      <c r="A988" s="70" t="s">
        <v>206</v>
      </c>
      <c r="B988" s="71">
        <v>10</v>
      </c>
      <c r="C988" s="71">
        <v>1</v>
      </c>
      <c r="D988" s="71">
        <v>90</v>
      </c>
      <c r="E988" s="71">
        <v>4</v>
      </c>
      <c r="F988" s="71" t="s">
        <v>24</v>
      </c>
      <c r="G988" s="72">
        <v>12825.8</v>
      </c>
      <c r="H988" s="72">
        <v>12825.8</v>
      </c>
      <c r="I988" s="72">
        <v>0</v>
      </c>
      <c r="J988" s="72">
        <v>0</v>
      </c>
      <c r="K988" s="73">
        <v>0</v>
      </c>
      <c r="L988" s="62"/>
      <c r="M988" s="63"/>
      <c r="N988" s="63"/>
      <c r="O988" s="63"/>
      <c r="P988" s="64"/>
      <c r="Q988" s="77">
        <f t="shared" si="157"/>
        <v>12825.8</v>
      </c>
      <c r="R988" s="72">
        <f t="shared" si="157"/>
        <v>12825.8</v>
      </c>
      <c r="S988" s="72">
        <f t="shared" si="157"/>
        <v>0</v>
      </c>
      <c r="T988" s="72">
        <f t="shared" si="157"/>
        <v>0</v>
      </c>
      <c r="U988" s="73">
        <f t="shared" si="157"/>
        <v>0</v>
      </c>
      <c r="V988" s="77">
        <f t="shared" si="159"/>
        <v>0</v>
      </c>
      <c r="W988" s="72">
        <f t="shared" si="158"/>
        <v>0</v>
      </c>
      <c r="X988" s="72">
        <f t="shared" si="158"/>
        <v>0</v>
      </c>
      <c r="Y988" s="72">
        <f t="shared" si="158"/>
        <v>0</v>
      </c>
      <c r="Z988" s="73">
        <f t="shared" si="158"/>
        <v>0</v>
      </c>
      <c r="AA988" s="77">
        <v>12825.8</v>
      </c>
      <c r="AB988" s="72">
        <v>12825.8</v>
      </c>
      <c r="AC988" s="72">
        <v>0</v>
      </c>
      <c r="AD988" s="72">
        <v>0</v>
      </c>
      <c r="AE988" s="102">
        <v>0</v>
      </c>
      <c r="AF988" s="77"/>
      <c r="AG988" s="72"/>
      <c r="AH988" s="72"/>
      <c r="AI988" s="72"/>
      <c r="AJ988" s="73"/>
      <c r="AK988" s="77">
        <f t="shared" si="155"/>
        <v>12825.8</v>
      </c>
      <c r="AL988" s="72">
        <f t="shared" si="155"/>
        <v>12825.8</v>
      </c>
      <c r="AM988" s="72">
        <f t="shared" si="155"/>
        <v>0</v>
      </c>
      <c r="AN988" s="72">
        <f t="shared" si="155"/>
        <v>0</v>
      </c>
      <c r="AO988" s="73">
        <f t="shared" si="155"/>
        <v>0</v>
      </c>
    </row>
    <row r="989" spans="1:41" s="57" customFormat="1" ht="14.25" customHeight="1">
      <c r="A989" s="58" t="s">
        <v>207</v>
      </c>
      <c r="B989" s="59">
        <v>10</v>
      </c>
      <c r="C989" s="59">
        <v>13</v>
      </c>
      <c r="D989" s="59" t="s">
        <v>24</v>
      </c>
      <c r="E989" s="59" t="s">
        <v>23</v>
      </c>
      <c r="F989" s="59" t="s">
        <v>24</v>
      </c>
      <c r="G989" s="60">
        <v>551</v>
      </c>
      <c r="H989" s="60">
        <v>551</v>
      </c>
      <c r="I989" s="60">
        <v>0</v>
      </c>
      <c r="J989" s="60">
        <v>0</v>
      </c>
      <c r="K989" s="61">
        <v>0</v>
      </c>
      <c r="L989" s="49"/>
      <c r="M989" s="50"/>
      <c r="N989" s="50"/>
      <c r="O989" s="50"/>
      <c r="P989" s="51"/>
      <c r="Q989" s="65">
        <f t="shared" si="157"/>
        <v>551</v>
      </c>
      <c r="R989" s="60">
        <f t="shared" si="157"/>
        <v>551</v>
      </c>
      <c r="S989" s="60">
        <f t="shared" si="157"/>
        <v>0</v>
      </c>
      <c r="T989" s="60">
        <f t="shared" si="157"/>
        <v>0</v>
      </c>
      <c r="U989" s="61">
        <f t="shared" si="157"/>
        <v>0</v>
      </c>
      <c r="V989" s="65">
        <f t="shared" si="159"/>
        <v>0</v>
      </c>
      <c r="W989" s="60">
        <f t="shared" si="159"/>
        <v>0</v>
      </c>
      <c r="X989" s="60">
        <f t="shared" si="159"/>
        <v>0</v>
      </c>
      <c r="Y989" s="60">
        <f t="shared" si="159"/>
        <v>0</v>
      </c>
      <c r="Z989" s="61">
        <f t="shared" si="159"/>
        <v>0</v>
      </c>
      <c r="AA989" s="65">
        <v>551</v>
      </c>
      <c r="AB989" s="60">
        <v>551</v>
      </c>
      <c r="AC989" s="60">
        <v>0</v>
      </c>
      <c r="AD989" s="60">
        <v>0</v>
      </c>
      <c r="AE989" s="97">
        <v>0</v>
      </c>
      <c r="AF989" s="65"/>
      <c r="AG989" s="60"/>
      <c r="AH989" s="60"/>
      <c r="AI989" s="60"/>
      <c r="AJ989" s="61"/>
      <c r="AK989" s="65">
        <f t="shared" si="155"/>
        <v>551</v>
      </c>
      <c r="AL989" s="60">
        <f t="shared" si="155"/>
        <v>551</v>
      </c>
      <c r="AM989" s="60">
        <f t="shared" si="155"/>
        <v>0</v>
      </c>
      <c r="AN989" s="60">
        <f t="shared" si="155"/>
        <v>0</v>
      </c>
      <c r="AO989" s="61">
        <f t="shared" si="155"/>
        <v>0</v>
      </c>
    </row>
    <row r="990" spans="1:41" ht="14.25" customHeight="1">
      <c r="A990" s="70" t="s">
        <v>125</v>
      </c>
      <c r="B990" s="71">
        <v>10</v>
      </c>
      <c r="C990" s="71">
        <v>13</v>
      </c>
      <c r="D990" s="71">
        <v>90</v>
      </c>
      <c r="E990" s="71" t="s">
        <v>23</v>
      </c>
      <c r="F990" s="71" t="s">
        <v>24</v>
      </c>
      <c r="G990" s="72">
        <v>551</v>
      </c>
      <c r="H990" s="72">
        <v>551</v>
      </c>
      <c r="I990" s="72">
        <v>0</v>
      </c>
      <c r="J990" s="72">
        <v>0</v>
      </c>
      <c r="K990" s="73">
        <v>0</v>
      </c>
      <c r="L990" s="62"/>
      <c r="M990" s="63"/>
      <c r="N990" s="63"/>
      <c r="O990" s="63"/>
      <c r="P990" s="64"/>
      <c r="Q990" s="77">
        <f t="shared" si="157"/>
        <v>551</v>
      </c>
      <c r="R990" s="72">
        <f t="shared" si="157"/>
        <v>551</v>
      </c>
      <c r="S990" s="72">
        <f t="shared" si="157"/>
        <v>0</v>
      </c>
      <c r="T990" s="72">
        <f t="shared" si="157"/>
        <v>0</v>
      </c>
      <c r="U990" s="73">
        <f t="shared" si="157"/>
        <v>0</v>
      </c>
      <c r="V990" s="77">
        <f t="shared" si="159"/>
        <v>0</v>
      </c>
      <c r="W990" s="72">
        <f t="shared" si="159"/>
        <v>0</v>
      </c>
      <c r="X990" s="72">
        <f t="shared" si="159"/>
        <v>0</v>
      </c>
      <c r="Y990" s="72">
        <f t="shared" si="159"/>
        <v>0</v>
      </c>
      <c r="Z990" s="73">
        <f t="shared" si="159"/>
        <v>0</v>
      </c>
      <c r="AA990" s="77">
        <v>551</v>
      </c>
      <c r="AB990" s="72">
        <v>551</v>
      </c>
      <c r="AC990" s="72">
        <v>0</v>
      </c>
      <c r="AD990" s="72">
        <v>0</v>
      </c>
      <c r="AE990" s="102">
        <v>0</v>
      </c>
      <c r="AF990" s="77"/>
      <c r="AG990" s="72"/>
      <c r="AH990" s="72"/>
      <c r="AI990" s="72"/>
      <c r="AJ990" s="73"/>
      <c r="AK990" s="77">
        <f t="shared" si="155"/>
        <v>551</v>
      </c>
      <c r="AL990" s="72">
        <f t="shared" si="155"/>
        <v>551</v>
      </c>
      <c r="AM990" s="72">
        <f t="shared" si="155"/>
        <v>0</v>
      </c>
      <c r="AN990" s="72">
        <f t="shared" si="155"/>
        <v>0</v>
      </c>
      <c r="AO990" s="73">
        <f t="shared" si="155"/>
        <v>0</v>
      </c>
    </row>
    <row r="991" spans="1:41" ht="25.5">
      <c r="A991" s="70" t="s">
        <v>208</v>
      </c>
      <c r="B991" s="71">
        <v>10</v>
      </c>
      <c r="C991" s="71">
        <v>13</v>
      </c>
      <c r="D991" s="71">
        <v>90</v>
      </c>
      <c r="E991" s="71">
        <v>18</v>
      </c>
      <c r="F991" s="71" t="s">
        <v>24</v>
      </c>
      <c r="G991" s="72">
        <v>551</v>
      </c>
      <c r="H991" s="72">
        <v>551</v>
      </c>
      <c r="I991" s="72">
        <v>0</v>
      </c>
      <c r="J991" s="72">
        <v>0</v>
      </c>
      <c r="K991" s="73">
        <v>0</v>
      </c>
      <c r="L991" s="62"/>
      <c r="M991" s="63"/>
      <c r="N991" s="63"/>
      <c r="O991" s="63"/>
      <c r="P991" s="64"/>
      <c r="Q991" s="77">
        <f t="shared" si="157"/>
        <v>551</v>
      </c>
      <c r="R991" s="72">
        <f t="shared" si="157"/>
        <v>551</v>
      </c>
      <c r="S991" s="72">
        <f t="shared" si="157"/>
        <v>0</v>
      </c>
      <c r="T991" s="72">
        <f t="shared" si="157"/>
        <v>0</v>
      </c>
      <c r="U991" s="73">
        <f t="shared" si="157"/>
        <v>0</v>
      </c>
      <c r="V991" s="77">
        <f t="shared" si="159"/>
        <v>0</v>
      </c>
      <c r="W991" s="72">
        <f t="shared" si="159"/>
        <v>0</v>
      </c>
      <c r="X991" s="72">
        <f t="shared" si="159"/>
        <v>0</v>
      </c>
      <c r="Y991" s="72">
        <f t="shared" si="159"/>
        <v>0</v>
      </c>
      <c r="Z991" s="73">
        <f t="shared" si="159"/>
        <v>0</v>
      </c>
      <c r="AA991" s="77">
        <v>551</v>
      </c>
      <c r="AB991" s="72">
        <v>551</v>
      </c>
      <c r="AC991" s="72">
        <v>0</v>
      </c>
      <c r="AD991" s="72">
        <v>0</v>
      </c>
      <c r="AE991" s="102">
        <v>0</v>
      </c>
      <c r="AF991" s="77"/>
      <c r="AG991" s="72"/>
      <c r="AH991" s="72"/>
      <c r="AI991" s="72"/>
      <c r="AJ991" s="73"/>
      <c r="AK991" s="77">
        <f t="shared" si="155"/>
        <v>551</v>
      </c>
      <c r="AL991" s="72">
        <f t="shared" si="155"/>
        <v>551</v>
      </c>
      <c r="AM991" s="72">
        <f t="shared" si="155"/>
        <v>0</v>
      </c>
      <c r="AN991" s="72">
        <f t="shared" si="155"/>
        <v>0</v>
      </c>
      <c r="AO991" s="73">
        <f t="shared" si="155"/>
        <v>0</v>
      </c>
    </row>
    <row r="992" spans="1:41">
      <c r="A992" s="93" t="s">
        <v>377</v>
      </c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  <c r="AA992" s="95"/>
      <c r="AB992" s="95"/>
      <c r="AC992" s="95"/>
      <c r="AD992" s="95"/>
      <c r="AE992" s="95"/>
      <c r="AF992" s="95"/>
      <c r="AG992" s="95"/>
      <c r="AH992" s="95"/>
      <c r="AI992" s="95"/>
      <c r="AJ992" s="95"/>
      <c r="AK992" s="95"/>
      <c r="AL992" s="95"/>
      <c r="AM992" s="95"/>
      <c r="AN992" s="95"/>
      <c r="AO992" s="96"/>
    </row>
    <row r="993" spans="1:41" s="57" customFormat="1" ht="12.75" customHeight="1">
      <c r="A993" s="58" t="s">
        <v>22</v>
      </c>
      <c r="B993" s="59" t="s">
        <v>23</v>
      </c>
      <c r="C993" s="59" t="s">
        <v>23</v>
      </c>
      <c r="D993" s="59" t="s">
        <v>24</v>
      </c>
      <c r="E993" s="59" t="s">
        <v>23</v>
      </c>
      <c r="F993" s="59" t="s">
        <v>24</v>
      </c>
      <c r="G993" s="60">
        <v>1130.9000000000001</v>
      </c>
      <c r="H993" s="60">
        <v>1130.9000000000001</v>
      </c>
      <c r="I993" s="60">
        <v>0</v>
      </c>
      <c r="J993" s="60">
        <v>0</v>
      </c>
      <c r="K993" s="61">
        <v>0</v>
      </c>
      <c r="L993" s="49"/>
      <c r="M993" s="50"/>
      <c r="N993" s="50"/>
      <c r="O993" s="50"/>
      <c r="P993" s="51"/>
      <c r="Q993" s="65">
        <f t="shared" si="157"/>
        <v>1130.9000000000001</v>
      </c>
      <c r="R993" s="60">
        <f t="shared" si="157"/>
        <v>1130.9000000000001</v>
      </c>
      <c r="S993" s="60">
        <f t="shared" si="157"/>
        <v>0</v>
      </c>
      <c r="T993" s="60">
        <f t="shared" si="157"/>
        <v>0</v>
      </c>
      <c r="U993" s="61">
        <f t="shared" si="157"/>
        <v>0</v>
      </c>
      <c r="V993" s="65">
        <f>AA993-Q993</f>
        <v>0</v>
      </c>
      <c r="W993" s="60">
        <f t="shared" ref="W993:Z999" si="160">AB993-R993</f>
        <v>0</v>
      </c>
      <c r="X993" s="60">
        <f t="shared" si="160"/>
        <v>0</v>
      </c>
      <c r="Y993" s="60">
        <f t="shared" si="160"/>
        <v>0</v>
      </c>
      <c r="Z993" s="61">
        <f t="shared" si="160"/>
        <v>0</v>
      </c>
      <c r="AA993" s="65">
        <v>1130.9000000000001</v>
      </c>
      <c r="AB993" s="60">
        <v>1130.9000000000001</v>
      </c>
      <c r="AC993" s="60">
        <v>0</v>
      </c>
      <c r="AD993" s="60">
        <v>0</v>
      </c>
      <c r="AE993" s="97">
        <v>0</v>
      </c>
      <c r="AF993" s="65"/>
      <c r="AG993" s="60"/>
      <c r="AH993" s="60"/>
      <c r="AI993" s="60"/>
      <c r="AJ993" s="61"/>
      <c r="AK993" s="65">
        <f t="shared" si="155"/>
        <v>1130.9000000000001</v>
      </c>
      <c r="AL993" s="60">
        <f t="shared" si="155"/>
        <v>1130.9000000000001</v>
      </c>
      <c r="AM993" s="60">
        <f t="shared" si="155"/>
        <v>0</v>
      </c>
      <c r="AN993" s="60">
        <f t="shared" si="155"/>
        <v>0</v>
      </c>
      <c r="AO993" s="61">
        <f t="shared" si="155"/>
        <v>0</v>
      </c>
    </row>
    <row r="994" spans="1:41" s="57" customFormat="1" ht="12.75" customHeight="1">
      <c r="A994" s="58" t="s">
        <v>25</v>
      </c>
      <c r="B994" s="59">
        <v>1</v>
      </c>
      <c r="C994" s="59" t="s">
        <v>23</v>
      </c>
      <c r="D994" s="59" t="s">
        <v>24</v>
      </c>
      <c r="E994" s="59" t="s">
        <v>23</v>
      </c>
      <c r="F994" s="59" t="s">
        <v>24</v>
      </c>
      <c r="G994" s="60">
        <v>1130.9000000000001</v>
      </c>
      <c r="H994" s="60">
        <v>1130.9000000000001</v>
      </c>
      <c r="I994" s="60">
        <v>0</v>
      </c>
      <c r="J994" s="60">
        <v>0</v>
      </c>
      <c r="K994" s="61">
        <v>0</v>
      </c>
      <c r="L994" s="49"/>
      <c r="M994" s="50"/>
      <c r="N994" s="50"/>
      <c r="O994" s="50"/>
      <c r="P994" s="51"/>
      <c r="Q994" s="65">
        <f t="shared" si="157"/>
        <v>1130.9000000000001</v>
      </c>
      <c r="R994" s="60">
        <f t="shared" si="157"/>
        <v>1130.9000000000001</v>
      </c>
      <c r="S994" s="60">
        <f t="shared" si="157"/>
        <v>0</v>
      </c>
      <c r="T994" s="60">
        <f t="shared" si="157"/>
        <v>0</v>
      </c>
      <c r="U994" s="61">
        <f t="shared" si="157"/>
        <v>0</v>
      </c>
      <c r="V994" s="65">
        <f t="shared" ref="V994:V999" si="161">AA994-Q994</f>
        <v>0</v>
      </c>
      <c r="W994" s="60">
        <f t="shared" si="160"/>
        <v>0</v>
      </c>
      <c r="X994" s="60">
        <f t="shared" si="160"/>
        <v>0</v>
      </c>
      <c r="Y994" s="60">
        <f t="shared" si="160"/>
        <v>0</v>
      </c>
      <c r="Z994" s="61">
        <f t="shared" si="160"/>
        <v>0</v>
      </c>
      <c r="AA994" s="65">
        <v>1130.9000000000001</v>
      </c>
      <c r="AB994" s="60">
        <v>1130.9000000000001</v>
      </c>
      <c r="AC994" s="60">
        <v>0</v>
      </c>
      <c r="AD994" s="60">
        <v>0</v>
      </c>
      <c r="AE994" s="97">
        <v>0</v>
      </c>
      <c r="AF994" s="65"/>
      <c r="AG994" s="60"/>
      <c r="AH994" s="60"/>
      <c r="AI994" s="60"/>
      <c r="AJ994" s="61"/>
      <c r="AK994" s="65">
        <f t="shared" si="155"/>
        <v>1130.9000000000001</v>
      </c>
      <c r="AL994" s="60">
        <f t="shared" si="155"/>
        <v>1130.9000000000001</v>
      </c>
      <c r="AM994" s="60">
        <f t="shared" si="155"/>
        <v>0</v>
      </c>
      <c r="AN994" s="60">
        <f t="shared" si="155"/>
        <v>0</v>
      </c>
      <c r="AO994" s="61">
        <f t="shared" si="155"/>
        <v>0</v>
      </c>
    </row>
    <row r="995" spans="1:41" ht="12.75" customHeight="1">
      <c r="A995" s="70" t="s">
        <v>26</v>
      </c>
      <c r="B995" s="71">
        <v>1</v>
      </c>
      <c r="C995" s="71" t="s">
        <v>23</v>
      </c>
      <c r="D995" s="71" t="s">
        <v>24</v>
      </c>
      <c r="E995" s="71" t="s">
        <v>23</v>
      </c>
      <c r="F995" s="71">
        <v>100</v>
      </c>
      <c r="G995" s="72">
        <v>1130.9000000000001</v>
      </c>
      <c r="H995" s="72">
        <v>1130.9000000000001</v>
      </c>
      <c r="I995" s="72">
        <v>0</v>
      </c>
      <c r="J995" s="72">
        <v>0</v>
      </c>
      <c r="K995" s="73">
        <v>0</v>
      </c>
      <c r="L995" s="62"/>
      <c r="M995" s="63"/>
      <c r="N995" s="63"/>
      <c r="O995" s="63"/>
      <c r="P995" s="64"/>
      <c r="Q995" s="77">
        <f t="shared" si="157"/>
        <v>1130.9000000000001</v>
      </c>
      <c r="R995" s="72">
        <f t="shared" si="157"/>
        <v>1130.9000000000001</v>
      </c>
      <c r="S995" s="72">
        <f t="shared" si="157"/>
        <v>0</v>
      </c>
      <c r="T995" s="72">
        <f t="shared" si="157"/>
        <v>0</v>
      </c>
      <c r="U995" s="73">
        <f t="shared" si="157"/>
        <v>0</v>
      </c>
      <c r="V995" s="77">
        <f t="shared" si="161"/>
        <v>0</v>
      </c>
      <c r="W995" s="72">
        <f t="shared" si="160"/>
        <v>0</v>
      </c>
      <c r="X995" s="72">
        <f t="shared" si="160"/>
        <v>0</v>
      </c>
      <c r="Y995" s="72">
        <f t="shared" si="160"/>
        <v>0</v>
      </c>
      <c r="Z995" s="73">
        <f t="shared" si="160"/>
        <v>0</v>
      </c>
      <c r="AA995" s="77">
        <v>1130.9000000000001</v>
      </c>
      <c r="AB995" s="72">
        <v>1130.9000000000001</v>
      </c>
      <c r="AC995" s="72">
        <v>0</v>
      </c>
      <c r="AD995" s="72">
        <v>0</v>
      </c>
      <c r="AE995" s="102">
        <v>0</v>
      </c>
      <c r="AF995" s="77"/>
      <c r="AG995" s="72"/>
      <c r="AH995" s="72"/>
      <c r="AI995" s="72"/>
      <c r="AJ995" s="73"/>
      <c r="AK995" s="77">
        <f t="shared" si="155"/>
        <v>1130.9000000000001</v>
      </c>
      <c r="AL995" s="72">
        <f t="shared" si="155"/>
        <v>1130.9000000000001</v>
      </c>
      <c r="AM995" s="72">
        <f t="shared" si="155"/>
        <v>0</v>
      </c>
      <c r="AN995" s="72">
        <f t="shared" si="155"/>
        <v>0</v>
      </c>
      <c r="AO995" s="73">
        <f t="shared" si="155"/>
        <v>0</v>
      </c>
    </row>
    <row r="996" spans="1:41" ht="12.75" customHeight="1">
      <c r="A996" s="83" t="s">
        <v>27</v>
      </c>
      <c r="B996" s="84">
        <v>1</v>
      </c>
      <c r="C996" s="84" t="s">
        <v>23</v>
      </c>
      <c r="D996" s="84" t="s">
        <v>24</v>
      </c>
      <c r="E996" s="84" t="s">
        <v>23</v>
      </c>
      <c r="F996" s="85" t="s">
        <v>28</v>
      </c>
      <c r="G996" s="86">
        <v>663.1</v>
      </c>
      <c r="H996" s="86">
        <v>663.1</v>
      </c>
      <c r="I996" s="86">
        <v>0</v>
      </c>
      <c r="J996" s="86">
        <v>0</v>
      </c>
      <c r="K996" s="87">
        <v>0</v>
      </c>
      <c r="L996" s="62"/>
      <c r="M996" s="63"/>
      <c r="N996" s="63"/>
      <c r="O996" s="63"/>
      <c r="P996" s="64"/>
      <c r="Q996" s="88">
        <f t="shared" si="157"/>
        <v>663.1</v>
      </c>
      <c r="R996" s="86">
        <f t="shared" si="157"/>
        <v>663.1</v>
      </c>
      <c r="S996" s="86">
        <f t="shared" si="157"/>
        <v>0</v>
      </c>
      <c r="T996" s="86">
        <f t="shared" si="157"/>
        <v>0</v>
      </c>
      <c r="U996" s="87">
        <f t="shared" si="157"/>
        <v>0</v>
      </c>
      <c r="V996" s="88">
        <f t="shared" si="161"/>
        <v>0</v>
      </c>
      <c r="W996" s="86">
        <f t="shared" si="160"/>
        <v>0</v>
      </c>
      <c r="X996" s="86">
        <f t="shared" si="160"/>
        <v>0</v>
      </c>
      <c r="Y996" s="86">
        <f t="shared" si="160"/>
        <v>0</v>
      </c>
      <c r="Z996" s="87">
        <f t="shared" si="160"/>
        <v>0</v>
      </c>
      <c r="AA996" s="88">
        <v>663.1</v>
      </c>
      <c r="AB996" s="86">
        <v>663.1</v>
      </c>
      <c r="AC996" s="86">
        <v>0</v>
      </c>
      <c r="AD996" s="86">
        <v>0</v>
      </c>
      <c r="AE996" s="103">
        <v>0</v>
      </c>
      <c r="AF996" s="88"/>
      <c r="AG996" s="86"/>
      <c r="AH996" s="86"/>
      <c r="AI996" s="86"/>
      <c r="AJ996" s="87"/>
      <c r="AK996" s="88">
        <f t="shared" si="155"/>
        <v>663.1</v>
      </c>
      <c r="AL996" s="86">
        <f t="shared" si="155"/>
        <v>663.1</v>
      </c>
      <c r="AM996" s="86">
        <f t="shared" si="155"/>
        <v>0</v>
      </c>
      <c r="AN996" s="86">
        <f t="shared" si="155"/>
        <v>0</v>
      </c>
      <c r="AO996" s="87">
        <f t="shared" si="155"/>
        <v>0</v>
      </c>
    </row>
    <row r="997" spans="1:41" s="57" customFormat="1" ht="25.5">
      <c r="A997" s="58" t="s">
        <v>47</v>
      </c>
      <c r="B997" s="59">
        <v>1</v>
      </c>
      <c r="C997" s="59">
        <v>8</v>
      </c>
      <c r="D997" s="59" t="s">
        <v>24</v>
      </c>
      <c r="E997" s="59" t="s">
        <v>23</v>
      </c>
      <c r="F997" s="59" t="s">
        <v>24</v>
      </c>
      <c r="G997" s="60">
        <v>1130.9000000000001</v>
      </c>
      <c r="H997" s="60">
        <v>1130.9000000000001</v>
      </c>
      <c r="I997" s="60">
        <v>0</v>
      </c>
      <c r="J997" s="60">
        <v>0</v>
      </c>
      <c r="K997" s="61">
        <v>0</v>
      </c>
      <c r="L997" s="49"/>
      <c r="M997" s="50"/>
      <c r="N997" s="50"/>
      <c r="O997" s="50"/>
      <c r="P997" s="51"/>
      <c r="Q997" s="65">
        <f t="shared" si="157"/>
        <v>1130.9000000000001</v>
      </c>
      <c r="R997" s="60">
        <f t="shared" si="157"/>
        <v>1130.9000000000001</v>
      </c>
      <c r="S997" s="60">
        <f t="shared" si="157"/>
        <v>0</v>
      </c>
      <c r="T997" s="60">
        <f t="shared" si="157"/>
        <v>0</v>
      </c>
      <c r="U997" s="61">
        <f t="shared" si="157"/>
        <v>0</v>
      </c>
      <c r="V997" s="65">
        <f t="shared" si="161"/>
        <v>0</v>
      </c>
      <c r="W997" s="60">
        <f t="shared" si="160"/>
        <v>0</v>
      </c>
      <c r="X997" s="60">
        <f t="shared" si="160"/>
        <v>0</v>
      </c>
      <c r="Y997" s="60">
        <f t="shared" si="160"/>
        <v>0</v>
      </c>
      <c r="Z997" s="61">
        <f t="shared" si="160"/>
        <v>0</v>
      </c>
      <c r="AA997" s="65">
        <v>1130.9000000000001</v>
      </c>
      <c r="AB997" s="60">
        <v>1130.9000000000001</v>
      </c>
      <c r="AC997" s="60">
        <v>0</v>
      </c>
      <c r="AD997" s="60">
        <v>0</v>
      </c>
      <c r="AE997" s="97">
        <v>0</v>
      </c>
      <c r="AF997" s="65"/>
      <c r="AG997" s="60"/>
      <c r="AH997" s="60"/>
      <c r="AI997" s="60"/>
      <c r="AJ997" s="61"/>
      <c r="AK997" s="65">
        <f t="shared" si="155"/>
        <v>1130.9000000000001</v>
      </c>
      <c r="AL997" s="60">
        <f t="shared" si="155"/>
        <v>1130.9000000000001</v>
      </c>
      <c r="AM997" s="60">
        <f t="shared" si="155"/>
        <v>0</v>
      </c>
      <c r="AN997" s="60">
        <f t="shared" si="155"/>
        <v>0</v>
      </c>
      <c r="AO997" s="61">
        <f t="shared" si="155"/>
        <v>0</v>
      </c>
    </row>
    <row r="998" spans="1:41" ht="13.5" customHeight="1">
      <c r="A998" s="70" t="s">
        <v>212</v>
      </c>
      <c r="B998" s="71">
        <v>1</v>
      </c>
      <c r="C998" s="71">
        <v>8</v>
      </c>
      <c r="D998" s="71">
        <v>31</v>
      </c>
      <c r="E998" s="71" t="s">
        <v>23</v>
      </c>
      <c r="F998" s="71" t="s">
        <v>24</v>
      </c>
      <c r="G998" s="72">
        <v>1130.9000000000001</v>
      </c>
      <c r="H998" s="72">
        <v>1130.9000000000001</v>
      </c>
      <c r="I998" s="72">
        <v>0</v>
      </c>
      <c r="J998" s="72">
        <v>0</v>
      </c>
      <c r="K998" s="73">
        <v>0</v>
      </c>
      <c r="L998" s="62"/>
      <c r="M998" s="63"/>
      <c r="N998" s="63"/>
      <c r="O998" s="63"/>
      <c r="P998" s="64"/>
      <c r="Q998" s="77">
        <f t="shared" si="157"/>
        <v>1130.9000000000001</v>
      </c>
      <c r="R998" s="72">
        <f t="shared" si="157"/>
        <v>1130.9000000000001</v>
      </c>
      <c r="S998" s="72">
        <f t="shared" si="157"/>
        <v>0</v>
      </c>
      <c r="T998" s="72">
        <f t="shared" si="157"/>
        <v>0</v>
      </c>
      <c r="U998" s="73">
        <f t="shared" si="157"/>
        <v>0</v>
      </c>
      <c r="V998" s="77">
        <f t="shared" si="161"/>
        <v>0</v>
      </c>
      <c r="W998" s="72">
        <f t="shared" si="160"/>
        <v>0</v>
      </c>
      <c r="X998" s="72">
        <f t="shared" si="160"/>
        <v>0</v>
      </c>
      <c r="Y998" s="72">
        <f t="shared" si="160"/>
        <v>0</v>
      </c>
      <c r="Z998" s="73">
        <f t="shared" si="160"/>
        <v>0</v>
      </c>
      <c r="AA998" s="77">
        <v>1130.9000000000001</v>
      </c>
      <c r="AB998" s="72">
        <v>1130.9000000000001</v>
      </c>
      <c r="AC998" s="72">
        <v>0</v>
      </c>
      <c r="AD998" s="72">
        <v>0</v>
      </c>
      <c r="AE998" s="102">
        <v>0</v>
      </c>
      <c r="AF998" s="77"/>
      <c r="AG998" s="72"/>
      <c r="AH998" s="72"/>
      <c r="AI998" s="72"/>
      <c r="AJ998" s="73"/>
      <c r="AK998" s="77">
        <f t="shared" si="155"/>
        <v>1130.9000000000001</v>
      </c>
      <c r="AL998" s="72">
        <f t="shared" si="155"/>
        <v>1130.9000000000001</v>
      </c>
      <c r="AM998" s="72">
        <f t="shared" si="155"/>
        <v>0</v>
      </c>
      <c r="AN998" s="72">
        <f t="shared" si="155"/>
        <v>0</v>
      </c>
      <c r="AO998" s="73">
        <f t="shared" si="155"/>
        <v>0</v>
      </c>
    </row>
    <row r="999" spans="1:41" ht="13.5" customHeight="1">
      <c r="A999" s="70" t="s">
        <v>378</v>
      </c>
      <c r="B999" s="71">
        <v>1</v>
      </c>
      <c r="C999" s="71">
        <v>8</v>
      </c>
      <c r="D999" s="71">
        <v>31</v>
      </c>
      <c r="E999" s="71">
        <v>5</v>
      </c>
      <c r="F999" s="71" t="s">
        <v>24</v>
      </c>
      <c r="G999" s="72">
        <v>1130.9000000000001</v>
      </c>
      <c r="H999" s="72">
        <v>1130.9000000000001</v>
      </c>
      <c r="I999" s="72">
        <v>0</v>
      </c>
      <c r="J999" s="72">
        <v>0</v>
      </c>
      <c r="K999" s="73">
        <v>0</v>
      </c>
      <c r="L999" s="62"/>
      <c r="M999" s="63"/>
      <c r="N999" s="63"/>
      <c r="O999" s="63"/>
      <c r="P999" s="64"/>
      <c r="Q999" s="77">
        <f t="shared" si="157"/>
        <v>1130.9000000000001</v>
      </c>
      <c r="R999" s="72">
        <f t="shared" si="157"/>
        <v>1130.9000000000001</v>
      </c>
      <c r="S999" s="72">
        <f t="shared" si="157"/>
        <v>0</v>
      </c>
      <c r="T999" s="72">
        <f t="shared" si="157"/>
        <v>0</v>
      </c>
      <c r="U999" s="73">
        <f t="shared" si="157"/>
        <v>0</v>
      </c>
      <c r="V999" s="77">
        <f t="shared" si="161"/>
        <v>0</v>
      </c>
      <c r="W999" s="72">
        <f t="shared" si="160"/>
        <v>0</v>
      </c>
      <c r="X999" s="72">
        <f t="shared" si="160"/>
        <v>0</v>
      </c>
      <c r="Y999" s="72">
        <f t="shared" si="160"/>
        <v>0</v>
      </c>
      <c r="Z999" s="73">
        <f t="shared" si="160"/>
        <v>0</v>
      </c>
      <c r="AA999" s="77">
        <v>1130.9000000000001</v>
      </c>
      <c r="AB999" s="72">
        <v>1130.9000000000001</v>
      </c>
      <c r="AC999" s="72">
        <v>0</v>
      </c>
      <c r="AD999" s="72">
        <v>0</v>
      </c>
      <c r="AE999" s="102">
        <v>0</v>
      </c>
      <c r="AF999" s="77"/>
      <c r="AG999" s="72"/>
      <c r="AH999" s="72"/>
      <c r="AI999" s="72"/>
      <c r="AJ999" s="73"/>
      <c r="AK999" s="77">
        <f t="shared" si="155"/>
        <v>1130.9000000000001</v>
      </c>
      <c r="AL999" s="72">
        <f t="shared" si="155"/>
        <v>1130.9000000000001</v>
      </c>
      <c r="AM999" s="72">
        <f t="shared" si="155"/>
        <v>0</v>
      </c>
      <c r="AN999" s="72">
        <f t="shared" si="155"/>
        <v>0</v>
      </c>
      <c r="AO999" s="73">
        <f t="shared" si="155"/>
        <v>0</v>
      </c>
    </row>
    <row r="1000" spans="1:41">
      <c r="A1000" s="93" t="s">
        <v>379</v>
      </c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  <c r="AA1000" s="95"/>
      <c r="AB1000" s="95"/>
      <c r="AC1000" s="95"/>
      <c r="AD1000" s="95"/>
      <c r="AE1000" s="95"/>
      <c r="AF1000" s="95"/>
      <c r="AG1000" s="95"/>
      <c r="AH1000" s="95"/>
      <c r="AI1000" s="95"/>
      <c r="AJ1000" s="95"/>
      <c r="AK1000" s="95"/>
      <c r="AL1000" s="95"/>
      <c r="AM1000" s="95"/>
      <c r="AN1000" s="95"/>
      <c r="AO1000" s="96"/>
    </row>
    <row r="1001" spans="1:41" s="57" customFormat="1" ht="14.25" customHeight="1">
      <c r="A1001" s="58" t="s">
        <v>22</v>
      </c>
      <c r="B1001" s="59" t="s">
        <v>23</v>
      </c>
      <c r="C1001" s="59" t="s">
        <v>23</v>
      </c>
      <c r="D1001" s="59" t="s">
        <v>24</v>
      </c>
      <c r="E1001" s="59" t="s">
        <v>23</v>
      </c>
      <c r="F1001" s="59" t="s">
        <v>24</v>
      </c>
      <c r="G1001" s="60">
        <v>2269457.2999999998</v>
      </c>
      <c r="H1001" s="60">
        <v>2269457.2999999998</v>
      </c>
      <c r="I1001" s="60">
        <v>0</v>
      </c>
      <c r="J1001" s="60">
        <v>0</v>
      </c>
      <c r="K1001" s="61">
        <v>0</v>
      </c>
      <c r="L1001" s="49"/>
      <c r="M1001" s="50"/>
      <c r="N1001" s="50"/>
      <c r="O1001" s="50"/>
      <c r="P1001" s="51"/>
      <c r="Q1001" s="65">
        <f t="shared" si="157"/>
        <v>2269457.2999999998</v>
      </c>
      <c r="R1001" s="60">
        <f t="shared" si="157"/>
        <v>2269457.2999999998</v>
      </c>
      <c r="S1001" s="60">
        <f t="shared" si="157"/>
        <v>0</v>
      </c>
      <c r="T1001" s="60">
        <f t="shared" si="157"/>
        <v>0</v>
      </c>
      <c r="U1001" s="61">
        <f t="shared" si="157"/>
        <v>0</v>
      </c>
      <c r="V1001" s="65">
        <f>AA1001-Q1001</f>
        <v>-69075.399999999907</v>
      </c>
      <c r="W1001" s="60">
        <f t="shared" ref="W1001:Z1009" si="162">AB1001-R1001</f>
        <v>-69075.399999999907</v>
      </c>
      <c r="X1001" s="60">
        <f t="shared" si="162"/>
        <v>0</v>
      </c>
      <c r="Y1001" s="60">
        <f t="shared" si="162"/>
        <v>0</v>
      </c>
      <c r="Z1001" s="61">
        <f t="shared" si="162"/>
        <v>0</v>
      </c>
      <c r="AA1001" s="303">
        <v>2200381.9</v>
      </c>
      <c r="AB1001" s="304">
        <v>2200381.9</v>
      </c>
      <c r="AC1001" s="60">
        <v>0</v>
      </c>
      <c r="AD1001" s="60">
        <v>0</v>
      </c>
      <c r="AE1001" s="97">
        <v>0</v>
      </c>
      <c r="AF1001" s="65"/>
      <c r="AG1001" s="60"/>
      <c r="AH1001" s="60"/>
      <c r="AI1001" s="60"/>
      <c r="AJ1001" s="61"/>
      <c r="AK1001" s="303">
        <f t="shared" si="155"/>
        <v>2200381.9</v>
      </c>
      <c r="AL1001" s="304">
        <f t="shared" si="155"/>
        <v>2200381.9</v>
      </c>
      <c r="AM1001" s="60">
        <f t="shared" si="155"/>
        <v>0</v>
      </c>
      <c r="AN1001" s="60">
        <f t="shared" si="155"/>
        <v>0</v>
      </c>
      <c r="AO1001" s="61">
        <f t="shared" si="155"/>
        <v>0</v>
      </c>
    </row>
    <row r="1002" spans="1:41" s="57" customFormat="1" ht="14.25" customHeight="1">
      <c r="A1002" s="58" t="s">
        <v>55</v>
      </c>
      <c r="B1002" s="59">
        <v>9</v>
      </c>
      <c r="C1002" s="59" t="s">
        <v>23</v>
      </c>
      <c r="D1002" s="59" t="s">
        <v>24</v>
      </c>
      <c r="E1002" s="59" t="s">
        <v>23</v>
      </c>
      <c r="F1002" s="59" t="s">
        <v>24</v>
      </c>
      <c r="G1002" s="60">
        <v>2269457.2999999998</v>
      </c>
      <c r="H1002" s="60">
        <v>2269457.2999999998</v>
      </c>
      <c r="I1002" s="60">
        <v>0</v>
      </c>
      <c r="J1002" s="60">
        <v>0</v>
      </c>
      <c r="K1002" s="61">
        <v>0</v>
      </c>
      <c r="L1002" s="49"/>
      <c r="M1002" s="50"/>
      <c r="N1002" s="50"/>
      <c r="O1002" s="50"/>
      <c r="P1002" s="51"/>
      <c r="Q1002" s="65">
        <f t="shared" si="157"/>
        <v>2269457.2999999998</v>
      </c>
      <c r="R1002" s="60">
        <f t="shared" si="157"/>
        <v>2269457.2999999998</v>
      </c>
      <c r="S1002" s="60">
        <f t="shared" si="157"/>
        <v>0</v>
      </c>
      <c r="T1002" s="60">
        <f t="shared" si="157"/>
        <v>0</v>
      </c>
      <c r="U1002" s="61">
        <f t="shared" si="157"/>
        <v>0</v>
      </c>
      <c r="V1002" s="65">
        <f t="shared" ref="V1002:V1009" si="163">AA1002-Q1002</f>
        <v>-69075.399999999907</v>
      </c>
      <c r="W1002" s="60">
        <f t="shared" si="162"/>
        <v>-69075.399999999907</v>
      </c>
      <c r="X1002" s="60">
        <f t="shared" si="162"/>
        <v>0</v>
      </c>
      <c r="Y1002" s="60">
        <f t="shared" si="162"/>
        <v>0</v>
      </c>
      <c r="Z1002" s="61">
        <f t="shared" si="162"/>
        <v>0</v>
      </c>
      <c r="AA1002" s="303">
        <v>2200381.9</v>
      </c>
      <c r="AB1002" s="304">
        <v>2200381.9</v>
      </c>
      <c r="AC1002" s="60">
        <v>0</v>
      </c>
      <c r="AD1002" s="60">
        <v>0</v>
      </c>
      <c r="AE1002" s="97">
        <v>0</v>
      </c>
      <c r="AF1002" s="65"/>
      <c r="AG1002" s="60"/>
      <c r="AH1002" s="60"/>
      <c r="AI1002" s="60"/>
      <c r="AJ1002" s="61"/>
      <c r="AK1002" s="303">
        <f t="shared" si="155"/>
        <v>2200381.9</v>
      </c>
      <c r="AL1002" s="304">
        <f t="shared" si="155"/>
        <v>2200381.9</v>
      </c>
      <c r="AM1002" s="60">
        <f t="shared" si="155"/>
        <v>0</v>
      </c>
      <c r="AN1002" s="60">
        <f t="shared" si="155"/>
        <v>0</v>
      </c>
      <c r="AO1002" s="61">
        <f t="shared" si="155"/>
        <v>0</v>
      </c>
    </row>
    <row r="1003" spans="1:41" ht="14.25" customHeight="1">
      <c r="A1003" s="70" t="s">
        <v>26</v>
      </c>
      <c r="B1003" s="71">
        <v>9</v>
      </c>
      <c r="C1003" s="71" t="s">
        <v>23</v>
      </c>
      <c r="D1003" s="71" t="s">
        <v>24</v>
      </c>
      <c r="E1003" s="71" t="s">
        <v>23</v>
      </c>
      <c r="F1003" s="71">
        <v>100</v>
      </c>
      <c r="G1003" s="72">
        <v>2269457.2999999998</v>
      </c>
      <c r="H1003" s="72">
        <v>2269457.2999999998</v>
      </c>
      <c r="I1003" s="72">
        <v>0</v>
      </c>
      <c r="J1003" s="72">
        <v>0</v>
      </c>
      <c r="K1003" s="73">
        <v>0</v>
      </c>
      <c r="L1003" s="62"/>
      <c r="M1003" s="63"/>
      <c r="N1003" s="63"/>
      <c r="O1003" s="63"/>
      <c r="P1003" s="64"/>
      <c r="Q1003" s="77">
        <f t="shared" si="157"/>
        <v>2269457.2999999998</v>
      </c>
      <c r="R1003" s="72">
        <f t="shared" si="157"/>
        <v>2269457.2999999998</v>
      </c>
      <c r="S1003" s="72">
        <f t="shared" si="157"/>
        <v>0</v>
      </c>
      <c r="T1003" s="72">
        <f t="shared" si="157"/>
        <v>0</v>
      </c>
      <c r="U1003" s="73">
        <f t="shared" si="157"/>
        <v>0</v>
      </c>
      <c r="V1003" s="77">
        <f t="shared" si="163"/>
        <v>-69075.399999999907</v>
      </c>
      <c r="W1003" s="72">
        <f t="shared" si="162"/>
        <v>-69075.399999999907</v>
      </c>
      <c r="X1003" s="72">
        <f t="shared" si="162"/>
        <v>0</v>
      </c>
      <c r="Y1003" s="72">
        <f t="shared" si="162"/>
        <v>0</v>
      </c>
      <c r="Z1003" s="73">
        <f t="shared" si="162"/>
        <v>0</v>
      </c>
      <c r="AA1003" s="251">
        <v>2200381.9</v>
      </c>
      <c r="AB1003" s="252">
        <v>2200381.9</v>
      </c>
      <c r="AC1003" s="72">
        <v>0</v>
      </c>
      <c r="AD1003" s="72">
        <v>0</v>
      </c>
      <c r="AE1003" s="102">
        <v>0</v>
      </c>
      <c r="AF1003" s="77"/>
      <c r="AG1003" s="72"/>
      <c r="AH1003" s="72"/>
      <c r="AI1003" s="72"/>
      <c r="AJ1003" s="73"/>
      <c r="AK1003" s="251">
        <f t="shared" si="155"/>
        <v>2200381.9</v>
      </c>
      <c r="AL1003" s="252">
        <f t="shared" si="155"/>
        <v>2200381.9</v>
      </c>
      <c r="AM1003" s="72">
        <f t="shared" si="155"/>
        <v>0</v>
      </c>
      <c r="AN1003" s="72">
        <f t="shared" si="155"/>
        <v>0</v>
      </c>
      <c r="AO1003" s="73">
        <f t="shared" si="155"/>
        <v>0</v>
      </c>
    </row>
    <row r="1004" spans="1:41" s="57" customFormat="1" ht="14.25" customHeight="1">
      <c r="A1004" s="58" t="s">
        <v>61</v>
      </c>
      <c r="B1004" s="59">
        <v>9</v>
      </c>
      <c r="C1004" s="59">
        <v>6</v>
      </c>
      <c r="D1004" s="59" t="s">
        <v>24</v>
      </c>
      <c r="E1004" s="59" t="s">
        <v>23</v>
      </c>
      <c r="F1004" s="59" t="s">
        <v>24</v>
      </c>
      <c r="G1004" s="60">
        <v>34220</v>
      </c>
      <c r="H1004" s="60">
        <v>34220</v>
      </c>
      <c r="I1004" s="60">
        <v>0</v>
      </c>
      <c r="J1004" s="60">
        <v>0</v>
      </c>
      <c r="K1004" s="61">
        <v>0</v>
      </c>
      <c r="L1004" s="49"/>
      <c r="M1004" s="50"/>
      <c r="N1004" s="50"/>
      <c r="O1004" s="50"/>
      <c r="P1004" s="51"/>
      <c r="Q1004" s="65">
        <f t="shared" si="157"/>
        <v>34220</v>
      </c>
      <c r="R1004" s="60">
        <f t="shared" si="157"/>
        <v>34220</v>
      </c>
      <c r="S1004" s="60">
        <f t="shared" si="157"/>
        <v>0</v>
      </c>
      <c r="T1004" s="60">
        <f t="shared" si="157"/>
        <v>0</v>
      </c>
      <c r="U1004" s="61">
        <f t="shared" si="157"/>
        <v>0</v>
      </c>
      <c r="V1004" s="65">
        <f t="shared" si="163"/>
        <v>-10000</v>
      </c>
      <c r="W1004" s="60">
        <f t="shared" si="162"/>
        <v>-10000</v>
      </c>
      <c r="X1004" s="60">
        <f t="shared" si="162"/>
        <v>0</v>
      </c>
      <c r="Y1004" s="60">
        <f t="shared" si="162"/>
        <v>0</v>
      </c>
      <c r="Z1004" s="61">
        <f t="shared" si="162"/>
        <v>0</v>
      </c>
      <c r="AA1004" s="303">
        <v>24220</v>
      </c>
      <c r="AB1004" s="304">
        <v>24220</v>
      </c>
      <c r="AC1004" s="60">
        <v>0</v>
      </c>
      <c r="AD1004" s="60">
        <v>0</v>
      </c>
      <c r="AE1004" s="97">
        <v>0</v>
      </c>
      <c r="AF1004" s="65"/>
      <c r="AG1004" s="60"/>
      <c r="AH1004" s="60"/>
      <c r="AI1004" s="60"/>
      <c r="AJ1004" s="61"/>
      <c r="AK1004" s="303">
        <f t="shared" si="155"/>
        <v>24220</v>
      </c>
      <c r="AL1004" s="304">
        <f t="shared" si="155"/>
        <v>24220</v>
      </c>
      <c r="AM1004" s="60">
        <f t="shared" si="155"/>
        <v>0</v>
      </c>
      <c r="AN1004" s="60">
        <f t="shared" si="155"/>
        <v>0</v>
      </c>
      <c r="AO1004" s="61">
        <f t="shared" si="155"/>
        <v>0</v>
      </c>
    </row>
    <row r="1005" spans="1:41" ht="14.25" customHeight="1">
      <c r="A1005" s="70" t="s">
        <v>57</v>
      </c>
      <c r="B1005" s="71">
        <v>9</v>
      </c>
      <c r="C1005" s="71">
        <v>6</v>
      </c>
      <c r="D1005" s="71">
        <v>80</v>
      </c>
      <c r="E1005" s="71" t="s">
        <v>23</v>
      </c>
      <c r="F1005" s="71" t="s">
        <v>24</v>
      </c>
      <c r="G1005" s="72">
        <v>34220</v>
      </c>
      <c r="H1005" s="72">
        <v>34220</v>
      </c>
      <c r="I1005" s="72">
        <v>0</v>
      </c>
      <c r="J1005" s="72">
        <v>0</v>
      </c>
      <c r="K1005" s="73">
        <v>0</v>
      </c>
      <c r="L1005" s="62"/>
      <c r="M1005" s="63"/>
      <c r="N1005" s="63"/>
      <c r="O1005" s="63"/>
      <c r="P1005" s="64"/>
      <c r="Q1005" s="77">
        <f t="shared" si="157"/>
        <v>34220</v>
      </c>
      <c r="R1005" s="72">
        <f t="shared" si="157"/>
        <v>34220</v>
      </c>
      <c r="S1005" s="72">
        <f t="shared" si="157"/>
        <v>0</v>
      </c>
      <c r="T1005" s="72">
        <f t="shared" si="157"/>
        <v>0</v>
      </c>
      <c r="U1005" s="73">
        <f t="shared" si="157"/>
        <v>0</v>
      </c>
      <c r="V1005" s="77">
        <f t="shared" si="163"/>
        <v>-10000</v>
      </c>
      <c r="W1005" s="72">
        <f t="shared" si="162"/>
        <v>-10000</v>
      </c>
      <c r="X1005" s="72">
        <f t="shared" si="162"/>
        <v>0</v>
      </c>
      <c r="Y1005" s="72">
        <f t="shared" si="162"/>
        <v>0</v>
      </c>
      <c r="Z1005" s="73">
        <f t="shared" si="162"/>
        <v>0</v>
      </c>
      <c r="AA1005" s="251">
        <v>24220</v>
      </c>
      <c r="AB1005" s="252">
        <v>24220</v>
      </c>
      <c r="AC1005" s="72">
        <v>0</v>
      </c>
      <c r="AD1005" s="72">
        <v>0</v>
      </c>
      <c r="AE1005" s="102">
        <v>0</v>
      </c>
      <c r="AF1005" s="77"/>
      <c r="AG1005" s="72"/>
      <c r="AH1005" s="72"/>
      <c r="AI1005" s="72"/>
      <c r="AJ1005" s="73"/>
      <c r="AK1005" s="251">
        <f t="shared" si="155"/>
        <v>24220</v>
      </c>
      <c r="AL1005" s="252">
        <f t="shared" si="155"/>
        <v>24220</v>
      </c>
      <c r="AM1005" s="72">
        <f t="shared" si="155"/>
        <v>0</v>
      </c>
      <c r="AN1005" s="72">
        <f t="shared" si="155"/>
        <v>0</v>
      </c>
      <c r="AO1005" s="73">
        <f t="shared" si="155"/>
        <v>0</v>
      </c>
    </row>
    <row r="1006" spans="1:41" ht="25.5">
      <c r="A1006" s="70" t="s">
        <v>62</v>
      </c>
      <c r="B1006" s="71">
        <v>9</v>
      </c>
      <c r="C1006" s="71">
        <v>6</v>
      </c>
      <c r="D1006" s="71">
        <v>80</v>
      </c>
      <c r="E1006" s="71">
        <v>18</v>
      </c>
      <c r="F1006" s="71" t="s">
        <v>24</v>
      </c>
      <c r="G1006" s="72">
        <v>34220</v>
      </c>
      <c r="H1006" s="72">
        <v>34220</v>
      </c>
      <c r="I1006" s="72">
        <v>0</v>
      </c>
      <c r="J1006" s="72">
        <v>0</v>
      </c>
      <c r="K1006" s="73">
        <v>0</v>
      </c>
      <c r="L1006" s="62"/>
      <c r="M1006" s="63"/>
      <c r="N1006" s="63"/>
      <c r="O1006" s="63"/>
      <c r="P1006" s="64"/>
      <c r="Q1006" s="77">
        <f t="shared" si="157"/>
        <v>34220</v>
      </c>
      <c r="R1006" s="72">
        <f t="shared" si="157"/>
        <v>34220</v>
      </c>
      <c r="S1006" s="72">
        <f t="shared" si="157"/>
        <v>0</v>
      </c>
      <c r="T1006" s="72">
        <f t="shared" si="157"/>
        <v>0</v>
      </c>
      <c r="U1006" s="73">
        <f t="shared" si="157"/>
        <v>0</v>
      </c>
      <c r="V1006" s="77">
        <f t="shared" si="163"/>
        <v>-10000</v>
      </c>
      <c r="W1006" s="72">
        <f t="shared" si="162"/>
        <v>-10000</v>
      </c>
      <c r="X1006" s="72">
        <f t="shared" si="162"/>
        <v>0</v>
      </c>
      <c r="Y1006" s="72">
        <f t="shared" si="162"/>
        <v>0</v>
      </c>
      <c r="Z1006" s="73">
        <f t="shared" si="162"/>
        <v>0</v>
      </c>
      <c r="AA1006" s="251">
        <v>24220</v>
      </c>
      <c r="AB1006" s="252">
        <v>24220</v>
      </c>
      <c r="AC1006" s="72">
        <v>0</v>
      </c>
      <c r="AD1006" s="72">
        <v>0</v>
      </c>
      <c r="AE1006" s="102">
        <v>0</v>
      </c>
      <c r="AF1006" s="77"/>
      <c r="AG1006" s="72"/>
      <c r="AH1006" s="72"/>
      <c r="AI1006" s="72"/>
      <c r="AJ1006" s="73"/>
      <c r="AK1006" s="251">
        <f t="shared" si="155"/>
        <v>24220</v>
      </c>
      <c r="AL1006" s="252">
        <f t="shared" si="155"/>
        <v>24220</v>
      </c>
      <c r="AM1006" s="72">
        <f t="shared" si="155"/>
        <v>0</v>
      </c>
      <c r="AN1006" s="72">
        <f t="shared" si="155"/>
        <v>0</v>
      </c>
      <c r="AO1006" s="73">
        <f t="shared" si="155"/>
        <v>0</v>
      </c>
    </row>
    <row r="1007" spans="1:41" s="57" customFormat="1" ht="25.5">
      <c r="A1007" s="58" t="s">
        <v>380</v>
      </c>
      <c r="B1007" s="59">
        <v>9</v>
      </c>
      <c r="C1007" s="59">
        <v>7</v>
      </c>
      <c r="D1007" s="59" t="s">
        <v>24</v>
      </c>
      <c r="E1007" s="59" t="s">
        <v>23</v>
      </c>
      <c r="F1007" s="59" t="s">
        <v>24</v>
      </c>
      <c r="G1007" s="60">
        <v>2235237.2999999998</v>
      </c>
      <c r="H1007" s="60">
        <v>2235237.2999999998</v>
      </c>
      <c r="I1007" s="60">
        <v>0</v>
      </c>
      <c r="J1007" s="60">
        <v>0</v>
      </c>
      <c r="K1007" s="61">
        <v>0</v>
      </c>
      <c r="L1007" s="49"/>
      <c r="M1007" s="50"/>
      <c r="N1007" s="50"/>
      <c r="O1007" s="50"/>
      <c r="P1007" s="51"/>
      <c r="Q1007" s="65">
        <f t="shared" si="157"/>
        <v>2235237.2999999998</v>
      </c>
      <c r="R1007" s="60">
        <f t="shared" si="157"/>
        <v>2235237.2999999998</v>
      </c>
      <c r="S1007" s="60">
        <f t="shared" si="157"/>
        <v>0</v>
      </c>
      <c r="T1007" s="60">
        <f t="shared" si="157"/>
        <v>0</v>
      </c>
      <c r="U1007" s="61">
        <f t="shared" si="157"/>
        <v>0</v>
      </c>
      <c r="V1007" s="65">
        <f t="shared" si="163"/>
        <v>-59075.399999999907</v>
      </c>
      <c r="W1007" s="60">
        <f t="shared" si="162"/>
        <v>-59075.399999999907</v>
      </c>
      <c r="X1007" s="60">
        <f t="shared" si="162"/>
        <v>0</v>
      </c>
      <c r="Y1007" s="60">
        <f t="shared" si="162"/>
        <v>0</v>
      </c>
      <c r="Z1007" s="61">
        <f t="shared" si="162"/>
        <v>0</v>
      </c>
      <c r="AA1007" s="303">
        <v>2176161.9</v>
      </c>
      <c r="AB1007" s="304">
        <v>2176161.9</v>
      </c>
      <c r="AC1007" s="60">
        <v>0</v>
      </c>
      <c r="AD1007" s="60">
        <v>0</v>
      </c>
      <c r="AE1007" s="97">
        <v>0</v>
      </c>
      <c r="AF1007" s="65"/>
      <c r="AG1007" s="60"/>
      <c r="AH1007" s="60"/>
      <c r="AI1007" s="60"/>
      <c r="AJ1007" s="61"/>
      <c r="AK1007" s="303">
        <f t="shared" si="155"/>
        <v>2176161.9</v>
      </c>
      <c r="AL1007" s="304">
        <f t="shared" si="155"/>
        <v>2176161.9</v>
      </c>
      <c r="AM1007" s="60">
        <f t="shared" si="155"/>
        <v>0</v>
      </c>
      <c r="AN1007" s="60">
        <f t="shared" si="155"/>
        <v>0</v>
      </c>
      <c r="AO1007" s="61">
        <f t="shared" si="155"/>
        <v>0</v>
      </c>
    </row>
    <row r="1008" spans="1:41" ht="13.5" customHeight="1">
      <c r="A1008" s="70" t="s">
        <v>57</v>
      </c>
      <c r="B1008" s="71">
        <v>9</v>
      </c>
      <c r="C1008" s="71">
        <v>7</v>
      </c>
      <c r="D1008" s="71">
        <v>80</v>
      </c>
      <c r="E1008" s="71" t="s">
        <v>23</v>
      </c>
      <c r="F1008" s="71" t="s">
        <v>24</v>
      </c>
      <c r="G1008" s="72">
        <v>2235237.2999999998</v>
      </c>
      <c r="H1008" s="72">
        <v>2235237.2999999998</v>
      </c>
      <c r="I1008" s="72">
        <v>0</v>
      </c>
      <c r="J1008" s="72">
        <v>0</v>
      </c>
      <c r="K1008" s="73">
        <v>0</v>
      </c>
      <c r="L1008" s="62"/>
      <c r="M1008" s="63"/>
      <c r="N1008" s="63"/>
      <c r="O1008" s="63"/>
      <c r="P1008" s="64"/>
      <c r="Q1008" s="77">
        <f t="shared" si="157"/>
        <v>2235237.2999999998</v>
      </c>
      <c r="R1008" s="72">
        <f t="shared" si="157"/>
        <v>2235237.2999999998</v>
      </c>
      <c r="S1008" s="72">
        <f t="shared" si="157"/>
        <v>0</v>
      </c>
      <c r="T1008" s="72">
        <f t="shared" si="157"/>
        <v>0</v>
      </c>
      <c r="U1008" s="73">
        <f t="shared" si="157"/>
        <v>0</v>
      </c>
      <c r="V1008" s="77">
        <f t="shared" si="163"/>
        <v>-59075.399999999907</v>
      </c>
      <c r="W1008" s="72">
        <f t="shared" si="162"/>
        <v>-59075.399999999907</v>
      </c>
      <c r="X1008" s="72">
        <f t="shared" si="162"/>
        <v>0</v>
      </c>
      <c r="Y1008" s="72">
        <f t="shared" si="162"/>
        <v>0</v>
      </c>
      <c r="Z1008" s="73">
        <f t="shared" si="162"/>
        <v>0</v>
      </c>
      <c r="AA1008" s="251">
        <v>2176161.9</v>
      </c>
      <c r="AB1008" s="252">
        <v>2176161.9</v>
      </c>
      <c r="AC1008" s="72">
        <v>0</v>
      </c>
      <c r="AD1008" s="72">
        <v>0</v>
      </c>
      <c r="AE1008" s="102">
        <v>0</v>
      </c>
      <c r="AF1008" s="77"/>
      <c r="AG1008" s="72"/>
      <c r="AH1008" s="72"/>
      <c r="AI1008" s="72"/>
      <c r="AJ1008" s="73"/>
      <c r="AK1008" s="251">
        <f t="shared" si="155"/>
        <v>2176161.9</v>
      </c>
      <c r="AL1008" s="252">
        <f t="shared" si="155"/>
        <v>2176161.9</v>
      </c>
      <c r="AM1008" s="72">
        <f t="shared" si="155"/>
        <v>0</v>
      </c>
      <c r="AN1008" s="72">
        <f t="shared" si="155"/>
        <v>0</v>
      </c>
      <c r="AO1008" s="73">
        <f t="shared" si="155"/>
        <v>0</v>
      </c>
    </row>
    <row r="1009" spans="1:41" ht="25.5">
      <c r="A1009" s="70" t="s">
        <v>381</v>
      </c>
      <c r="B1009" s="71">
        <v>9</v>
      </c>
      <c r="C1009" s="71">
        <v>7</v>
      </c>
      <c r="D1009" s="71">
        <v>80</v>
      </c>
      <c r="E1009" s="71">
        <v>20</v>
      </c>
      <c r="F1009" s="71" t="s">
        <v>24</v>
      </c>
      <c r="G1009" s="72">
        <v>2235237.2999999998</v>
      </c>
      <c r="H1009" s="72">
        <v>2235237.2999999998</v>
      </c>
      <c r="I1009" s="72">
        <v>0</v>
      </c>
      <c r="J1009" s="72">
        <v>0</v>
      </c>
      <c r="K1009" s="73">
        <v>0</v>
      </c>
      <c r="L1009" s="62"/>
      <c r="M1009" s="63"/>
      <c r="N1009" s="63"/>
      <c r="O1009" s="63"/>
      <c r="P1009" s="64"/>
      <c r="Q1009" s="77">
        <f t="shared" si="157"/>
        <v>2235237.2999999998</v>
      </c>
      <c r="R1009" s="72">
        <f t="shared" si="157"/>
        <v>2235237.2999999998</v>
      </c>
      <c r="S1009" s="72">
        <f t="shared" si="157"/>
        <v>0</v>
      </c>
      <c r="T1009" s="72">
        <f t="shared" si="157"/>
        <v>0</v>
      </c>
      <c r="U1009" s="73">
        <f t="shared" si="157"/>
        <v>0</v>
      </c>
      <c r="V1009" s="77">
        <f t="shared" si="163"/>
        <v>-59075.399999999907</v>
      </c>
      <c r="W1009" s="72">
        <f t="shared" si="162"/>
        <v>-59075.399999999907</v>
      </c>
      <c r="X1009" s="72">
        <f t="shared" si="162"/>
        <v>0</v>
      </c>
      <c r="Y1009" s="72">
        <f t="shared" si="162"/>
        <v>0</v>
      </c>
      <c r="Z1009" s="73">
        <f t="shared" si="162"/>
        <v>0</v>
      </c>
      <c r="AA1009" s="251">
        <v>2176161.9</v>
      </c>
      <c r="AB1009" s="252">
        <v>2176161.9</v>
      </c>
      <c r="AC1009" s="72">
        <v>0</v>
      </c>
      <c r="AD1009" s="72">
        <v>0</v>
      </c>
      <c r="AE1009" s="102">
        <v>0</v>
      </c>
      <c r="AF1009" s="77"/>
      <c r="AG1009" s="72"/>
      <c r="AH1009" s="72"/>
      <c r="AI1009" s="72"/>
      <c r="AJ1009" s="73"/>
      <c r="AK1009" s="251">
        <f t="shared" si="155"/>
        <v>2176161.9</v>
      </c>
      <c r="AL1009" s="252">
        <f t="shared" si="155"/>
        <v>2176161.9</v>
      </c>
      <c r="AM1009" s="72">
        <f t="shared" si="155"/>
        <v>0</v>
      </c>
      <c r="AN1009" s="72">
        <f t="shared" si="155"/>
        <v>0</v>
      </c>
      <c r="AO1009" s="73">
        <f t="shared" si="155"/>
        <v>0</v>
      </c>
    </row>
    <row r="1010" spans="1:41">
      <c r="A1010" s="93" t="s">
        <v>382</v>
      </c>
      <c r="B1010" s="94"/>
      <c r="C1010" s="94"/>
      <c r="D1010" s="94"/>
      <c r="E1010" s="94"/>
      <c r="F1010" s="94"/>
      <c r="G1010" s="94"/>
      <c r="H1010" s="94"/>
      <c r="I1010" s="94"/>
      <c r="J1010" s="94"/>
      <c r="K1010" s="94"/>
      <c r="L1010" s="95"/>
      <c r="M1010" s="95"/>
      <c r="N1010" s="95"/>
      <c r="O1010" s="95"/>
      <c r="P1010" s="95"/>
      <c r="Q1010" s="95"/>
      <c r="R1010" s="95"/>
      <c r="S1010" s="95"/>
      <c r="T1010" s="95"/>
      <c r="U1010" s="95"/>
      <c r="V1010" s="95"/>
      <c r="W1010" s="95"/>
      <c r="X1010" s="95"/>
      <c r="Y1010" s="95"/>
      <c r="Z1010" s="95"/>
      <c r="AA1010" s="95"/>
      <c r="AB1010" s="95"/>
      <c r="AC1010" s="95"/>
      <c r="AD1010" s="95"/>
      <c r="AE1010" s="95"/>
      <c r="AF1010" s="95"/>
      <c r="AG1010" s="95"/>
      <c r="AH1010" s="95"/>
      <c r="AI1010" s="95"/>
      <c r="AJ1010" s="95"/>
      <c r="AK1010" s="95"/>
      <c r="AL1010" s="95"/>
      <c r="AM1010" s="95"/>
      <c r="AN1010" s="95"/>
      <c r="AO1010" s="96"/>
    </row>
    <row r="1011" spans="1:41" s="57" customFormat="1" ht="13.5" customHeight="1">
      <c r="A1011" s="58" t="s">
        <v>22</v>
      </c>
      <c r="B1011" s="59" t="s">
        <v>23</v>
      </c>
      <c r="C1011" s="59" t="s">
        <v>23</v>
      </c>
      <c r="D1011" s="59" t="s">
        <v>24</v>
      </c>
      <c r="E1011" s="59" t="s">
        <v>23</v>
      </c>
      <c r="F1011" s="59" t="s">
        <v>24</v>
      </c>
      <c r="G1011" s="60">
        <v>14988.4</v>
      </c>
      <c r="H1011" s="60">
        <v>14788.4</v>
      </c>
      <c r="I1011" s="60">
        <v>200</v>
      </c>
      <c r="J1011" s="60">
        <v>0</v>
      </c>
      <c r="K1011" s="61">
        <v>0</v>
      </c>
      <c r="L1011" s="49"/>
      <c r="M1011" s="50"/>
      <c r="N1011" s="50"/>
      <c r="O1011" s="50"/>
      <c r="P1011" s="51"/>
      <c r="Q1011" s="65">
        <f t="shared" si="157"/>
        <v>14988.4</v>
      </c>
      <c r="R1011" s="60">
        <f t="shared" si="157"/>
        <v>14788.4</v>
      </c>
      <c r="S1011" s="60">
        <f t="shared" si="157"/>
        <v>200</v>
      </c>
      <c r="T1011" s="60">
        <f t="shared" si="157"/>
        <v>0</v>
      </c>
      <c r="U1011" s="61">
        <f t="shared" si="157"/>
        <v>0</v>
      </c>
      <c r="V1011" s="65">
        <f>AA1011-Q1011</f>
        <v>0</v>
      </c>
      <c r="W1011" s="60">
        <f t="shared" ref="W1011:Z1018" si="164">AB1011-R1011</f>
        <v>0</v>
      </c>
      <c r="X1011" s="60">
        <f t="shared" si="164"/>
        <v>0</v>
      </c>
      <c r="Y1011" s="60">
        <f t="shared" si="164"/>
        <v>0</v>
      </c>
      <c r="Z1011" s="61">
        <f t="shared" si="164"/>
        <v>0</v>
      </c>
      <c r="AA1011" s="65">
        <v>14988.4</v>
      </c>
      <c r="AB1011" s="60">
        <v>14788.4</v>
      </c>
      <c r="AC1011" s="60">
        <v>200</v>
      </c>
      <c r="AD1011" s="60">
        <v>0</v>
      </c>
      <c r="AE1011" s="97">
        <v>0</v>
      </c>
      <c r="AF1011" s="65"/>
      <c r="AG1011" s="60"/>
      <c r="AH1011" s="60"/>
      <c r="AI1011" s="60"/>
      <c r="AJ1011" s="61"/>
      <c r="AK1011" s="65">
        <f t="shared" si="155"/>
        <v>14988.4</v>
      </c>
      <c r="AL1011" s="60">
        <f t="shared" si="155"/>
        <v>14788.4</v>
      </c>
      <c r="AM1011" s="60">
        <f t="shared" si="155"/>
        <v>200</v>
      </c>
      <c r="AN1011" s="60">
        <f t="shared" si="155"/>
        <v>0</v>
      </c>
      <c r="AO1011" s="61">
        <f t="shared" si="155"/>
        <v>0</v>
      </c>
    </row>
    <row r="1012" spans="1:41" s="57" customFormat="1" ht="13.5" customHeight="1">
      <c r="A1012" s="58" t="s">
        <v>25</v>
      </c>
      <c r="B1012" s="59">
        <v>1</v>
      </c>
      <c r="C1012" s="59" t="s">
        <v>23</v>
      </c>
      <c r="D1012" s="59" t="s">
        <v>24</v>
      </c>
      <c r="E1012" s="59" t="s">
        <v>23</v>
      </c>
      <c r="F1012" s="59" t="s">
        <v>24</v>
      </c>
      <c r="G1012" s="60">
        <v>14988.4</v>
      </c>
      <c r="H1012" s="60">
        <v>14788.4</v>
      </c>
      <c r="I1012" s="60">
        <v>200</v>
      </c>
      <c r="J1012" s="60">
        <v>0</v>
      </c>
      <c r="K1012" s="61">
        <v>0</v>
      </c>
      <c r="L1012" s="49"/>
      <c r="M1012" s="50"/>
      <c r="N1012" s="50"/>
      <c r="O1012" s="50"/>
      <c r="P1012" s="51"/>
      <c r="Q1012" s="65">
        <f t="shared" si="157"/>
        <v>14988.4</v>
      </c>
      <c r="R1012" s="60">
        <f t="shared" si="157"/>
        <v>14788.4</v>
      </c>
      <c r="S1012" s="60">
        <f t="shared" si="157"/>
        <v>200</v>
      </c>
      <c r="T1012" s="60">
        <f t="shared" si="157"/>
        <v>0</v>
      </c>
      <c r="U1012" s="61">
        <f t="shared" si="157"/>
        <v>0</v>
      </c>
      <c r="V1012" s="65">
        <f t="shared" ref="V1012:V1018" si="165">AA1012-Q1012</f>
        <v>0</v>
      </c>
      <c r="W1012" s="60">
        <f t="shared" si="164"/>
        <v>0</v>
      </c>
      <c r="X1012" s="60">
        <f t="shared" si="164"/>
        <v>0</v>
      </c>
      <c r="Y1012" s="60">
        <f t="shared" si="164"/>
        <v>0</v>
      </c>
      <c r="Z1012" s="61">
        <f t="shared" si="164"/>
        <v>0</v>
      </c>
      <c r="AA1012" s="65">
        <v>14988.4</v>
      </c>
      <c r="AB1012" s="60">
        <v>14788.4</v>
      </c>
      <c r="AC1012" s="60">
        <v>200</v>
      </c>
      <c r="AD1012" s="60">
        <v>0</v>
      </c>
      <c r="AE1012" s="97">
        <v>0</v>
      </c>
      <c r="AF1012" s="65"/>
      <c r="AG1012" s="60"/>
      <c r="AH1012" s="60"/>
      <c r="AI1012" s="60"/>
      <c r="AJ1012" s="61"/>
      <c r="AK1012" s="65">
        <f t="shared" si="155"/>
        <v>14988.4</v>
      </c>
      <c r="AL1012" s="60">
        <f t="shared" si="155"/>
        <v>14788.4</v>
      </c>
      <c r="AM1012" s="60">
        <f t="shared" si="155"/>
        <v>200</v>
      </c>
      <c r="AN1012" s="60">
        <f t="shared" si="155"/>
        <v>0</v>
      </c>
      <c r="AO1012" s="61">
        <f t="shared" si="155"/>
        <v>0</v>
      </c>
    </row>
    <row r="1013" spans="1:41" ht="13.5" customHeight="1">
      <c r="A1013" s="70" t="s">
        <v>26</v>
      </c>
      <c r="B1013" s="71">
        <v>1</v>
      </c>
      <c r="C1013" s="71" t="s">
        <v>23</v>
      </c>
      <c r="D1013" s="71" t="s">
        <v>24</v>
      </c>
      <c r="E1013" s="71" t="s">
        <v>23</v>
      </c>
      <c r="F1013" s="71">
        <v>100</v>
      </c>
      <c r="G1013" s="72">
        <v>13888.4</v>
      </c>
      <c r="H1013" s="72">
        <v>13738.4</v>
      </c>
      <c r="I1013" s="72">
        <v>150</v>
      </c>
      <c r="J1013" s="72">
        <v>0</v>
      </c>
      <c r="K1013" s="73">
        <v>0</v>
      </c>
      <c r="L1013" s="62"/>
      <c r="M1013" s="63"/>
      <c r="N1013" s="63"/>
      <c r="O1013" s="63"/>
      <c r="P1013" s="64"/>
      <c r="Q1013" s="77">
        <f t="shared" si="157"/>
        <v>13888.4</v>
      </c>
      <c r="R1013" s="72">
        <f t="shared" si="157"/>
        <v>13738.4</v>
      </c>
      <c r="S1013" s="72">
        <f t="shared" si="157"/>
        <v>150</v>
      </c>
      <c r="T1013" s="72">
        <f t="shared" si="157"/>
        <v>0</v>
      </c>
      <c r="U1013" s="73">
        <f t="shared" si="157"/>
        <v>0</v>
      </c>
      <c r="V1013" s="77">
        <f t="shared" si="165"/>
        <v>0</v>
      </c>
      <c r="W1013" s="72">
        <f t="shared" si="164"/>
        <v>0</v>
      </c>
      <c r="X1013" s="72">
        <f t="shared" si="164"/>
        <v>0</v>
      </c>
      <c r="Y1013" s="72">
        <f t="shared" si="164"/>
        <v>0</v>
      </c>
      <c r="Z1013" s="73">
        <f t="shared" si="164"/>
        <v>0</v>
      </c>
      <c r="AA1013" s="77">
        <v>13888.4</v>
      </c>
      <c r="AB1013" s="72">
        <v>13738.4</v>
      </c>
      <c r="AC1013" s="72">
        <v>150</v>
      </c>
      <c r="AD1013" s="72">
        <v>0</v>
      </c>
      <c r="AE1013" s="102">
        <v>0</v>
      </c>
      <c r="AF1013" s="77"/>
      <c r="AG1013" s="72"/>
      <c r="AH1013" s="72"/>
      <c r="AI1013" s="72"/>
      <c r="AJ1013" s="73"/>
      <c r="AK1013" s="77">
        <f t="shared" si="155"/>
        <v>13888.4</v>
      </c>
      <c r="AL1013" s="72">
        <f t="shared" si="155"/>
        <v>13738.4</v>
      </c>
      <c r="AM1013" s="72">
        <f t="shared" si="155"/>
        <v>150</v>
      </c>
      <c r="AN1013" s="72">
        <f t="shared" si="155"/>
        <v>0</v>
      </c>
      <c r="AO1013" s="73">
        <f t="shared" si="155"/>
        <v>0</v>
      </c>
    </row>
    <row r="1014" spans="1:41" ht="13.5" customHeight="1">
      <c r="A1014" s="83" t="s">
        <v>27</v>
      </c>
      <c r="B1014" s="84">
        <v>1</v>
      </c>
      <c r="C1014" s="84" t="s">
        <v>23</v>
      </c>
      <c r="D1014" s="84" t="s">
        <v>24</v>
      </c>
      <c r="E1014" s="84" t="s">
        <v>23</v>
      </c>
      <c r="F1014" s="85" t="s">
        <v>28</v>
      </c>
      <c r="G1014" s="86">
        <v>8155.8</v>
      </c>
      <c r="H1014" s="86">
        <v>8155.8</v>
      </c>
      <c r="I1014" s="86">
        <v>0</v>
      </c>
      <c r="J1014" s="86">
        <v>0</v>
      </c>
      <c r="K1014" s="87">
        <v>0</v>
      </c>
      <c r="L1014" s="62"/>
      <c r="M1014" s="63"/>
      <c r="N1014" s="63"/>
      <c r="O1014" s="63"/>
      <c r="P1014" s="64"/>
      <c r="Q1014" s="88">
        <f t="shared" si="157"/>
        <v>8155.8</v>
      </c>
      <c r="R1014" s="86">
        <f t="shared" si="157"/>
        <v>8155.8</v>
      </c>
      <c r="S1014" s="86">
        <f t="shared" si="157"/>
        <v>0</v>
      </c>
      <c r="T1014" s="86">
        <f t="shared" si="157"/>
        <v>0</v>
      </c>
      <c r="U1014" s="87">
        <f t="shared" si="157"/>
        <v>0</v>
      </c>
      <c r="V1014" s="88">
        <f t="shared" si="165"/>
        <v>0</v>
      </c>
      <c r="W1014" s="86">
        <f t="shared" si="164"/>
        <v>0</v>
      </c>
      <c r="X1014" s="86">
        <f t="shared" si="164"/>
        <v>0</v>
      </c>
      <c r="Y1014" s="86">
        <f t="shared" si="164"/>
        <v>0</v>
      </c>
      <c r="Z1014" s="87">
        <f t="shared" si="164"/>
        <v>0</v>
      </c>
      <c r="AA1014" s="88">
        <v>8155.8</v>
      </c>
      <c r="AB1014" s="86">
        <v>8155.8</v>
      </c>
      <c r="AC1014" s="86">
        <v>0</v>
      </c>
      <c r="AD1014" s="86">
        <v>0</v>
      </c>
      <c r="AE1014" s="103">
        <v>0</v>
      </c>
      <c r="AF1014" s="88"/>
      <c r="AG1014" s="86"/>
      <c r="AH1014" s="86"/>
      <c r="AI1014" s="86"/>
      <c r="AJ1014" s="87"/>
      <c r="AK1014" s="88">
        <f t="shared" si="155"/>
        <v>8155.8</v>
      </c>
      <c r="AL1014" s="86">
        <f t="shared" si="155"/>
        <v>8155.8</v>
      </c>
      <c r="AM1014" s="86">
        <f t="shared" si="155"/>
        <v>0</v>
      </c>
      <c r="AN1014" s="86">
        <f t="shared" si="155"/>
        <v>0</v>
      </c>
      <c r="AO1014" s="87">
        <f t="shared" si="155"/>
        <v>0</v>
      </c>
    </row>
    <row r="1015" spans="1:41" ht="13.5" customHeight="1">
      <c r="A1015" s="70" t="s">
        <v>29</v>
      </c>
      <c r="B1015" s="71">
        <v>1</v>
      </c>
      <c r="C1015" s="71" t="s">
        <v>23</v>
      </c>
      <c r="D1015" s="71" t="s">
        <v>24</v>
      </c>
      <c r="E1015" s="71" t="s">
        <v>23</v>
      </c>
      <c r="F1015" s="71">
        <v>200</v>
      </c>
      <c r="G1015" s="72">
        <v>1100</v>
      </c>
      <c r="H1015" s="72">
        <v>1050</v>
      </c>
      <c r="I1015" s="72">
        <v>50</v>
      </c>
      <c r="J1015" s="72">
        <v>0</v>
      </c>
      <c r="K1015" s="73">
        <v>0</v>
      </c>
      <c r="L1015" s="62"/>
      <c r="M1015" s="63"/>
      <c r="N1015" s="63"/>
      <c r="O1015" s="63"/>
      <c r="P1015" s="64"/>
      <c r="Q1015" s="77">
        <f t="shared" si="157"/>
        <v>1100</v>
      </c>
      <c r="R1015" s="72">
        <f t="shared" si="157"/>
        <v>1050</v>
      </c>
      <c r="S1015" s="72">
        <f t="shared" si="157"/>
        <v>50</v>
      </c>
      <c r="T1015" s="72">
        <f t="shared" si="157"/>
        <v>0</v>
      </c>
      <c r="U1015" s="73">
        <f t="shared" si="157"/>
        <v>0</v>
      </c>
      <c r="V1015" s="77">
        <f t="shared" si="165"/>
        <v>0</v>
      </c>
      <c r="W1015" s="72">
        <f t="shared" si="164"/>
        <v>0</v>
      </c>
      <c r="X1015" s="72">
        <f t="shared" si="164"/>
        <v>0</v>
      </c>
      <c r="Y1015" s="72">
        <f t="shared" si="164"/>
        <v>0</v>
      </c>
      <c r="Z1015" s="73">
        <f t="shared" si="164"/>
        <v>0</v>
      </c>
      <c r="AA1015" s="77">
        <v>1100</v>
      </c>
      <c r="AB1015" s="72">
        <v>1050</v>
      </c>
      <c r="AC1015" s="72">
        <v>50</v>
      </c>
      <c r="AD1015" s="72">
        <v>0</v>
      </c>
      <c r="AE1015" s="102">
        <v>0</v>
      </c>
      <c r="AF1015" s="77"/>
      <c r="AG1015" s="72"/>
      <c r="AH1015" s="72"/>
      <c r="AI1015" s="72"/>
      <c r="AJ1015" s="73"/>
      <c r="AK1015" s="77">
        <f t="shared" si="155"/>
        <v>1100</v>
      </c>
      <c r="AL1015" s="72">
        <f t="shared" si="155"/>
        <v>1050</v>
      </c>
      <c r="AM1015" s="72">
        <f t="shared" si="155"/>
        <v>50</v>
      </c>
      <c r="AN1015" s="72">
        <f t="shared" si="155"/>
        <v>0</v>
      </c>
      <c r="AO1015" s="73">
        <f t="shared" si="155"/>
        <v>0</v>
      </c>
    </row>
    <row r="1016" spans="1:41" s="57" customFormat="1" ht="25.5">
      <c r="A1016" s="58" t="s">
        <v>47</v>
      </c>
      <c r="B1016" s="59">
        <v>1</v>
      </c>
      <c r="C1016" s="59">
        <v>8</v>
      </c>
      <c r="D1016" s="59" t="s">
        <v>24</v>
      </c>
      <c r="E1016" s="59" t="s">
        <v>23</v>
      </c>
      <c r="F1016" s="59" t="s">
        <v>24</v>
      </c>
      <c r="G1016" s="60">
        <v>14988.4</v>
      </c>
      <c r="H1016" s="60">
        <v>14788.4</v>
      </c>
      <c r="I1016" s="60">
        <v>200</v>
      </c>
      <c r="J1016" s="60">
        <v>0</v>
      </c>
      <c r="K1016" s="61">
        <v>0</v>
      </c>
      <c r="L1016" s="49"/>
      <c r="M1016" s="50"/>
      <c r="N1016" s="50"/>
      <c r="O1016" s="50"/>
      <c r="P1016" s="51"/>
      <c r="Q1016" s="65">
        <f t="shared" si="157"/>
        <v>14988.4</v>
      </c>
      <c r="R1016" s="60">
        <f t="shared" si="157"/>
        <v>14788.4</v>
      </c>
      <c r="S1016" s="60">
        <f t="shared" si="157"/>
        <v>200</v>
      </c>
      <c r="T1016" s="60">
        <f t="shared" si="157"/>
        <v>0</v>
      </c>
      <c r="U1016" s="61">
        <f t="shared" si="157"/>
        <v>0</v>
      </c>
      <c r="V1016" s="65">
        <f t="shared" si="165"/>
        <v>0</v>
      </c>
      <c r="W1016" s="60">
        <f t="shared" si="164"/>
        <v>0</v>
      </c>
      <c r="X1016" s="60">
        <f t="shared" si="164"/>
        <v>0</v>
      </c>
      <c r="Y1016" s="60">
        <f t="shared" si="164"/>
        <v>0</v>
      </c>
      <c r="Z1016" s="61">
        <f t="shared" si="164"/>
        <v>0</v>
      </c>
      <c r="AA1016" s="65">
        <v>14988.4</v>
      </c>
      <c r="AB1016" s="60">
        <v>14788.4</v>
      </c>
      <c r="AC1016" s="60">
        <v>200</v>
      </c>
      <c r="AD1016" s="60">
        <v>0</v>
      </c>
      <c r="AE1016" s="97">
        <v>0</v>
      </c>
      <c r="AF1016" s="65"/>
      <c r="AG1016" s="60"/>
      <c r="AH1016" s="60"/>
      <c r="AI1016" s="60"/>
      <c r="AJ1016" s="61"/>
      <c r="AK1016" s="65">
        <f t="shared" si="155"/>
        <v>14988.4</v>
      </c>
      <c r="AL1016" s="60">
        <f t="shared" si="155"/>
        <v>14788.4</v>
      </c>
      <c r="AM1016" s="60">
        <f t="shared" si="155"/>
        <v>200</v>
      </c>
      <c r="AN1016" s="60">
        <f t="shared" si="155"/>
        <v>0</v>
      </c>
      <c r="AO1016" s="61">
        <f t="shared" si="155"/>
        <v>0</v>
      </c>
    </row>
    <row r="1017" spans="1:41" ht="13.5" customHeight="1">
      <c r="A1017" s="70" t="s">
        <v>84</v>
      </c>
      <c r="B1017" s="71">
        <v>1</v>
      </c>
      <c r="C1017" s="71">
        <v>8</v>
      </c>
      <c r="D1017" s="71">
        <v>50</v>
      </c>
      <c r="E1017" s="71" t="s">
        <v>23</v>
      </c>
      <c r="F1017" s="71" t="s">
        <v>24</v>
      </c>
      <c r="G1017" s="72">
        <v>14988.4</v>
      </c>
      <c r="H1017" s="72">
        <v>14788.4</v>
      </c>
      <c r="I1017" s="72">
        <v>200</v>
      </c>
      <c r="J1017" s="72">
        <v>0</v>
      </c>
      <c r="K1017" s="73">
        <v>0</v>
      </c>
      <c r="L1017" s="62"/>
      <c r="M1017" s="63"/>
      <c r="N1017" s="63"/>
      <c r="O1017" s="63"/>
      <c r="P1017" s="64"/>
      <c r="Q1017" s="77">
        <f t="shared" si="157"/>
        <v>14988.4</v>
      </c>
      <c r="R1017" s="72">
        <f t="shared" si="157"/>
        <v>14788.4</v>
      </c>
      <c r="S1017" s="72">
        <f t="shared" si="157"/>
        <v>200</v>
      </c>
      <c r="T1017" s="72">
        <f t="shared" si="157"/>
        <v>0</v>
      </c>
      <c r="U1017" s="73">
        <f t="shared" si="157"/>
        <v>0</v>
      </c>
      <c r="V1017" s="77">
        <f t="shared" si="165"/>
        <v>0</v>
      </c>
      <c r="W1017" s="72">
        <f t="shared" si="164"/>
        <v>0</v>
      </c>
      <c r="X1017" s="72">
        <f t="shared" si="164"/>
        <v>0</v>
      </c>
      <c r="Y1017" s="72">
        <f t="shared" si="164"/>
        <v>0</v>
      </c>
      <c r="Z1017" s="73">
        <f t="shared" si="164"/>
        <v>0</v>
      </c>
      <c r="AA1017" s="77">
        <v>14988.4</v>
      </c>
      <c r="AB1017" s="72">
        <v>14788.4</v>
      </c>
      <c r="AC1017" s="72">
        <v>200</v>
      </c>
      <c r="AD1017" s="72">
        <v>0</v>
      </c>
      <c r="AE1017" s="102">
        <v>0</v>
      </c>
      <c r="AF1017" s="77"/>
      <c r="AG1017" s="72"/>
      <c r="AH1017" s="72"/>
      <c r="AI1017" s="72"/>
      <c r="AJ1017" s="73"/>
      <c r="AK1017" s="77">
        <f t="shared" si="155"/>
        <v>14988.4</v>
      </c>
      <c r="AL1017" s="72">
        <f t="shared" si="155"/>
        <v>14788.4</v>
      </c>
      <c r="AM1017" s="72">
        <f t="shared" si="155"/>
        <v>200</v>
      </c>
      <c r="AN1017" s="72">
        <f t="shared" si="155"/>
        <v>0</v>
      </c>
      <c r="AO1017" s="73">
        <f t="shared" si="155"/>
        <v>0</v>
      </c>
    </row>
    <row r="1018" spans="1:41" ht="13.5" customHeight="1">
      <c r="A1018" s="70" t="s">
        <v>383</v>
      </c>
      <c r="B1018" s="71">
        <v>1</v>
      </c>
      <c r="C1018" s="71">
        <v>8</v>
      </c>
      <c r="D1018" s="71">
        <v>50</v>
      </c>
      <c r="E1018" s="71">
        <v>5</v>
      </c>
      <c r="F1018" s="71" t="s">
        <v>24</v>
      </c>
      <c r="G1018" s="72">
        <v>14988.4</v>
      </c>
      <c r="H1018" s="72">
        <v>14788.4</v>
      </c>
      <c r="I1018" s="72">
        <v>200</v>
      </c>
      <c r="J1018" s="72">
        <v>0</v>
      </c>
      <c r="K1018" s="73">
        <v>0</v>
      </c>
      <c r="L1018" s="62"/>
      <c r="M1018" s="63"/>
      <c r="N1018" s="63"/>
      <c r="O1018" s="63"/>
      <c r="P1018" s="64"/>
      <c r="Q1018" s="77">
        <f t="shared" si="157"/>
        <v>14988.4</v>
      </c>
      <c r="R1018" s="72">
        <f t="shared" si="157"/>
        <v>14788.4</v>
      </c>
      <c r="S1018" s="72">
        <f t="shared" si="157"/>
        <v>200</v>
      </c>
      <c r="T1018" s="72">
        <f t="shared" si="157"/>
        <v>0</v>
      </c>
      <c r="U1018" s="73">
        <f t="shared" si="157"/>
        <v>0</v>
      </c>
      <c r="V1018" s="77">
        <f t="shared" si="165"/>
        <v>0</v>
      </c>
      <c r="W1018" s="72">
        <f t="shared" si="164"/>
        <v>0</v>
      </c>
      <c r="X1018" s="72">
        <f t="shared" si="164"/>
        <v>0</v>
      </c>
      <c r="Y1018" s="72">
        <f t="shared" si="164"/>
        <v>0</v>
      </c>
      <c r="Z1018" s="73">
        <f t="shared" si="164"/>
        <v>0</v>
      </c>
      <c r="AA1018" s="77">
        <v>14988.4</v>
      </c>
      <c r="AB1018" s="72">
        <v>14788.4</v>
      </c>
      <c r="AC1018" s="72">
        <v>200</v>
      </c>
      <c r="AD1018" s="72">
        <v>0</v>
      </c>
      <c r="AE1018" s="102">
        <v>0</v>
      </c>
      <c r="AF1018" s="77"/>
      <c r="AG1018" s="72"/>
      <c r="AH1018" s="72"/>
      <c r="AI1018" s="72"/>
      <c r="AJ1018" s="73"/>
      <c r="AK1018" s="77">
        <f t="shared" si="155"/>
        <v>14988.4</v>
      </c>
      <c r="AL1018" s="72">
        <f t="shared" si="155"/>
        <v>14788.4</v>
      </c>
      <c r="AM1018" s="72">
        <f t="shared" si="155"/>
        <v>200</v>
      </c>
      <c r="AN1018" s="72">
        <f t="shared" si="155"/>
        <v>0</v>
      </c>
      <c r="AO1018" s="73">
        <f t="shared" si="155"/>
        <v>0</v>
      </c>
    </row>
    <row r="1019" spans="1:41">
      <c r="A1019" s="93" t="s">
        <v>384</v>
      </c>
      <c r="B1019" s="94"/>
      <c r="C1019" s="94"/>
      <c r="D1019" s="94"/>
      <c r="E1019" s="94"/>
      <c r="F1019" s="94"/>
      <c r="G1019" s="94"/>
      <c r="H1019" s="94"/>
      <c r="I1019" s="94"/>
      <c r="J1019" s="94"/>
      <c r="K1019" s="94"/>
      <c r="L1019" s="95"/>
      <c r="M1019" s="95"/>
      <c r="N1019" s="95"/>
      <c r="O1019" s="95"/>
      <c r="P1019" s="95"/>
      <c r="Q1019" s="95"/>
      <c r="R1019" s="95"/>
      <c r="S1019" s="95"/>
      <c r="T1019" s="95"/>
      <c r="U1019" s="95"/>
      <c r="V1019" s="95"/>
      <c r="W1019" s="95"/>
      <c r="X1019" s="95"/>
      <c r="Y1019" s="95"/>
      <c r="Z1019" s="95"/>
      <c r="AA1019" s="95"/>
      <c r="AB1019" s="95"/>
      <c r="AC1019" s="95"/>
      <c r="AD1019" s="95"/>
      <c r="AE1019" s="95"/>
      <c r="AF1019" s="95"/>
      <c r="AG1019" s="95"/>
      <c r="AH1019" s="95"/>
      <c r="AI1019" s="95"/>
      <c r="AJ1019" s="95"/>
      <c r="AK1019" s="95"/>
      <c r="AL1019" s="95"/>
      <c r="AM1019" s="95"/>
      <c r="AN1019" s="95"/>
      <c r="AO1019" s="96"/>
    </row>
    <row r="1020" spans="1:41" s="57" customFormat="1" ht="13.5" customHeight="1">
      <c r="A1020" s="58" t="s">
        <v>22</v>
      </c>
      <c r="B1020" s="59" t="s">
        <v>23</v>
      </c>
      <c r="C1020" s="59" t="s">
        <v>23</v>
      </c>
      <c r="D1020" s="59" t="s">
        <v>24</v>
      </c>
      <c r="E1020" s="59" t="s">
        <v>23</v>
      </c>
      <c r="F1020" s="59" t="s">
        <v>24</v>
      </c>
      <c r="G1020" s="60">
        <v>4359.1000000000004</v>
      </c>
      <c r="H1020" s="60">
        <v>3959.1</v>
      </c>
      <c r="I1020" s="60">
        <v>400</v>
      </c>
      <c r="J1020" s="60">
        <v>0</v>
      </c>
      <c r="K1020" s="61">
        <v>0</v>
      </c>
      <c r="L1020" s="49"/>
      <c r="M1020" s="50"/>
      <c r="N1020" s="50"/>
      <c r="O1020" s="50"/>
      <c r="P1020" s="51"/>
      <c r="Q1020" s="65">
        <f t="shared" si="157"/>
        <v>4359.1000000000004</v>
      </c>
      <c r="R1020" s="60">
        <f t="shared" si="157"/>
        <v>3959.1</v>
      </c>
      <c r="S1020" s="60">
        <f t="shared" si="157"/>
        <v>400</v>
      </c>
      <c r="T1020" s="60">
        <f t="shared" si="157"/>
        <v>0</v>
      </c>
      <c r="U1020" s="61">
        <f t="shared" si="157"/>
        <v>0</v>
      </c>
      <c r="V1020" s="65">
        <f>AA1020-Q1020</f>
        <v>0</v>
      </c>
      <c r="W1020" s="60">
        <f t="shared" ref="W1020:Z1027" si="166">AB1020-R1020</f>
        <v>0</v>
      </c>
      <c r="X1020" s="60">
        <f t="shared" si="166"/>
        <v>0</v>
      </c>
      <c r="Y1020" s="60">
        <f t="shared" si="166"/>
        <v>0</v>
      </c>
      <c r="Z1020" s="61">
        <f t="shared" si="166"/>
        <v>0</v>
      </c>
      <c r="AA1020" s="65">
        <v>4359.1000000000004</v>
      </c>
      <c r="AB1020" s="60">
        <v>3959.1</v>
      </c>
      <c r="AC1020" s="60">
        <v>400</v>
      </c>
      <c r="AD1020" s="60">
        <v>0</v>
      </c>
      <c r="AE1020" s="97">
        <v>0</v>
      </c>
      <c r="AF1020" s="65"/>
      <c r="AG1020" s="60"/>
      <c r="AH1020" s="60"/>
      <c r="AI1020" s="60"/>
      <c r="AJ1020" s="61"/>
      <c r="AK1020" s="65">
        <f t="shared" si="155"/>
        <v>4359.1000000000004</v>
      </c>
      <c r="AL1020" s="60">
        <f t="shared" si="155"/>
        <v>3959.1</v>
      </c>
      <c r="AM1020" s="60">
        <f t="shared" si="155"/>
        <v>400</v>
      </c>
      <c r="AN1020" s="60">
        <f t="shared" si="155"/>
        <v>0</v>
      </c>
      <c r="AO1020" s="61">
        <f t="shared" si="155"/>
        <v>0</v>
      </c>
    </row>
    <row r="1021" spans="1:41" s="57" customFormat="1" ht="13.5" customHeight="1">
      <c r="A1021" s="58" t="s">
        <v>288</v>
      </c>
      <c r="B1021" s="59">
        <v>7</v>
      </c>
      <c r="C1021" s="59" t="s">
        <v>23</v>
      </c>
      <c r="D1021" s="59" t="s">
        <v>24</v>
      </c>
      <c r="E1021" s="59" t="s">
        <v>23</v>
      </c>
      <c r="F1021" s="59" t="s">
        <v>24</v>
      </c>
      <c r="G1021" s="60">
        <v>4359.1000000000004</v>
      </c>
      <c r="H1021" s="60">
        <v>3959.1</v>
      </c>
      <c r="I1021" s="60">
        <v>400</v>
      </c>
      <c r="J1021" s="60">
        <v>0</v>
      </c>
      <c r="K1021" s="61">
        <v>0</v>
      </c>
      <c r="L1021" s="49"/>
      <c r="M1021" s="50"/>
      <c r="N1021" s="50"/>
      <c r="O1021" s="50"/>
      <c r="P1021" s="51"/>
      <c r="Q1021" s="65">
        <f t="shared" ref="Q1021:U1027" si="167">G1021+L1021</f>
        <v>4359.1000000000004</v>
      </c>
      <c r="R1021" s="60">
        <f t="shared" si="167"/>
        <v>3959.1</v>
      </c>
      <c r="S1021" s="60">
        <f t="shared" si="167"/>
        <v>400</v>
      </c>
      <c r="T1021" s="60">
        <f t="shared" si="167"/>
        <v>0</v>
      </c>
      <c r="U1021" s="61">
        <f t="shared" si="167"/>
        <v>0</v>
      </c>
      <c r="V1021" s="65">
        <f t="shared" ref="V1021:V1027" si="168">AA1021-Q1021</f>
        <v>0</v>
      </c>
      <c r="W1021" s="60">
        <f t="shared" si="166"/>
        <v>0</v>
      </c>
      <c r="X1021" s="60">
        <f t="shared" si="166"/>
        <v>0</v>
      </c>
      <c r="Y1021" s="60">
        <f t="shared" si="166"/>
        <v>0</v>
      </c>
      <c r="Z1021" s="61">
        <f t="shared" si="166"/>
        <v>0</v>
      </c>
      <c r="AA1021" s="65">
        <v>4359.1000000000004</v>
      </c>
      <c r="AB1021" s="60">
        <v>3959.1</v>
      </c>
      <c r="AC1021" s="60">
        <v>400</v>
      </c>
      <c r="AD1021" s="60">
        <v>0</v>
      </c>
      <c r="AE1021" s="97">
        <v>0</v>
      </c>
      <c r="AF1021" s="65"/>
      <c r="AG1021" s="60"/>
      <c r="AH1021" s="60"/>
      <c r="AI1021" s="60"/>
      <c r="AJ1021" s="61"/>
      <c r="AK1021" s="65">
        <f t="shared" ref="AK1021:AO1072" si="169">AA1021+AF1021</f>
        <v>4359.1000000000004</v>
      </c>
      <c r="AL1021" s="60">
        <f t="shared" si="169"/>
        <v>3959.1</v>
      </c>
      <c r="AM1021" s="60">
        <f t="shared" si="169"/>
        <v>400</v>
      </c>
      <c r="AN1021" s="60">
        <f t="shared" si="169"/>
        <v>0</v>
      </c>
      <c r="AO1021" s="61">
        <f t="shared" si="169"/>
        <v>0</v>
      </c>
    </row>
    <row r="1022" spans="1:41" ht="13.5" customHeight="1">
      <c r="A1022" s="70" t="s">
        <v>26</v>
      </c>
      <c r="B1022" s="71">
        <v>7</v>
      </c>
      <c r="C1022" s="71" t="s">
        <v>23</v>
      </c>
      <c r="D1022" s="71" t="s">
        <v>24</v>
      </c>
      <c r="E1022" s="71" t="s">
        <v>23</v>
      </c>
      <c r="F1022" s="71">
        <v>100</v>
      </c>
      <c r="G1022" s="72">
        <v>4159.1000000000004</v>
      </c>
      <c r="H1022" s="72">
        <v>3759.1</v>
      </c>
      <c r="I1022" s="72">
        <v>400</v>
      </c>
      <c r="J1022" s="72">
        <v>0</v>
      </c>
      <c r="K1022" s="73">
        <v>0</v>
      </c>
      <c r="L1022" s="62"/>
      <c r="M1022" s="63"/>
      <c r="N1022" s="63"/>
      <c r="O1022" s="63"/>
      <c r="P1022" s="64"/>
      <c r="Q1022" s="77">
        <f t="shared" si="167"/>
        <v>4159.1000000000004</v>
      </c>
      <c r="R1022" s="72">
        <f t="shared" si="167"/>
        <v>3759.1</v>
      </c>
      <c r="S1022" s="72">
        <f t="shared" si="167"/>
        <v>400</v>
      </c>
      <c r="T1022" s="72">
        <f t="shared" si="167"/>
        <v>0</v>
      </c>
      <c r="U1022" s="73">
        <f t="shared" si="167"/>
        <v>0</v>
      </c>
      <c r="V1022" s="77">
        <f t="shared" si="168"/>
        <v>0</v>
      </c>
      <c r="W1022" s="72">
        <f t="shared" si="166"/>
        <v>0</v>
      </c>
      <c r="X1022" s="72">
        <f t="shared" si="166"/>
        <v>0</v>
      </c>
      <c r="Y1022" s="72">
        <f t="shared" si="166"/>
        <v>0</v>
      </c>
      <c r="Z1022" s="73">
        <f t="shared" si="166"/>
        <v>0</v>
      </c>
      <c r="AA1022" s="77">
        <v>4159.1000000000004</v>
      </c>
      <c r="AB1022" s="72">
        <v>3759.1</v>
      </c>
      <c r="AC1022" s="72">
        <v>400</v>
      </c>
      <c r="AD1022" s="72">
        <v>0</v>
      </c>
      <c r="AE1022" s="102">
        <v>0</v>
      </c>
      <c r="AF1022" s="77"/>
      <c r="AG1022" s="72"/>
      <c r="AH1022" s="72"/>
      <c r="AI1022" s="72"/>
      <c r="AJ1022" s="73"/>
      <c r="AK1022" s="77">
        <f t="shared" si="169"/>
        <v>4159.1000000000004</v>
      </c>
      <c r="AL1022" s="72">
        <f t="shared" si="169"/>
        <v>3759.1</v>
      </c>
      <c r="AM1022" s="72">
        <f t="shared" si="169"/>
        <v>400</v>
      </c>
      <c r="AN1022" s="72">
        <f t="shared" si="169"/>
        <v>0</v>
      </c>
      <c r="AO1022" s="73">
        <f t="shared" si="169"/>
        <v>0</v>
      </c>
    </row>
    <row r="1023" spans="1:41" ht="13.5" customHeight="1">
      <c r="A1023" s="83" t="s">
        <v>27</v>
      </c>
      <c r="B1023" s="84">
        <v>7</v>
      </c>
      <c r="C1023" s="84" t="s">
        <v>23</v>
      </c>
      <c r="D1023" s="84" t="s">
        <v>24</v>
      </c>
      <c r="E1023" s="84" t="s">
        <v>23</v>
      </c>
      <c r="F1023" s="85" t="s">
        <v>28</v>
      </c>
      <c r="G1023" s="86">
        <v>2722.1</v>
      </c>
      <c r="H1023" s="86">
        <v>2722.1</v>
      </c>
      <c r="I1023" s="86">
        <v>0</v>
      </c>
      <c r="J1023" s="86">
        <v>0</v>
      </c>
      <c r="K1023" s="87">
        <v>0</v>
      </c>
      <c r="L1023" s="62"/>
      <c r="M1023" s="63"/>
      <c r="N1023" s="63"/>
      <c r="O1023" s="63"/>
      <c r="P1023" s="64"/>
      <c r="Q1023" s="88">
        <f t="shared" si="167"/>
        <v>2722.1</v>
      </c>
      <c r="R1023" s="86">
        <f t="shared" si="167"/>
        <v>2722.1</v>
      </c>
      <c r="S1023" s="86">
        <f t="shared" si="167"/>
        <v>0</v>
      </c>
      <c r="T1023" s="86">
        <f t="shared" si="167"/>
        <v>0</v>
      </c>
      <c r="U1023" s="87">
        <f t="shared" si="167"/>
        <v>0</v>
      </c>
      <c r="V1023" s="88">
        <f t="shared" si="168"/>
        <v>0</v>
      </c>
      <c r="W1023" s="86">
        <f t="shared" si="166"/>
        <v>0</v>
      </c>
      <c r="X1023" s="86">
        <f t="shared" si="166"/>
        <v>0</v>
      </c>
      <c r="Y1023" s="86">
        <f t="shared" si="166"/>
        <v>0</v>
      </c>
      <c r="Z1023" s="87">
        <f t="shared" si="166"/>
        <v>0</v>
      </c>
      <c r="AA1023" s="88">
        <v>2722.1</v>
      </c>
      <c r="AB1023" s="86">
        <v>2722.1</v>
      </c>
      <c r="AC1023" s="86">
        <v>0</v>
      </c>
      <c r="AD1023" s="86">
        <v>0</v>
      </c>
      <c r="AE1023" s="103">
        <v>0</v>
      </c>
      <c r="AF1023" s="88"/>
      <c r="AG1023" s="86"/>
      <c r="AH1023" s="86"/>
      <c r="AI1023" s="86"/>
      <c r="AJ1023" s="87"/>
      <c r="AK1023" s="88">
        <f t="shared" si="169"/>
        <v>2722.1</v>
      </c>
      <c r="AL1023" s="86">
        <f t="shared" si="169"/>
        <v>2722.1</v>
      </c>
      <c r="AM1023" s="86">
        <f t="shared" si="169"/>
        <v>0</v>
      </c>
      <c r="AN1023" s="86">
        <f t="shared" si="169"/>
        <v>0</v>
      </c>
      <c r="AO1023" s="87">
        <f t="shared" si="169"/>
        <v>0</v>
      </c>
    </row>
    <row r="1024" spans="1:41" ht="13.5" customHeight="1">
      <c r="A1024" s="70" t="s">
        <v>29</v>
      </c>
      <c r="B1024" s="71">
        <v>7</v>
      </c>
      <c r="C1024" s="71" t="s">
        <v>23</v>
      </c>
      <c r="D1024" s="71" t="s">
        <v>24</v>
      </c>
      <c r="E1024" s="71" t="s">
        <v>23</v>
      </c>
      <c r="F1024" s="71">
        <v>200</v>
      </c>
      <c r="G1024" s="72">
        <v>200</v>
      </c>
      <c r="H1024" s="72">
        <v>200</v>
      </c>
      <c r="I1024" s="72">
        <v>0</v>
      </c>
      <c r="J1024" s="72">
        <v>0</v>
      </c>
      <c r="K1024" s="73">
        <v>0</v>
      </c>
      <c r="L1024" s="62"/>
      <c r="M1024" s="63"/>
      <c r="N1024" s="63"/>
      <c r="O1024" s="63"/>
      <c r="P1024" s="64"/>
      <c r="Q1024" s="77">
        <f t="shared" si="167"/>
        <v>200</v>
      </c>
      <c r="R1024" s="72">
        <f t="shared" si="167"/>
        <v>200</v>
      </c>
      <c r="S1024" s="72">
        <f t="shared" si="167"/>
        <v>0</v>
      </c>
      <c r="T1024" s="72">
        <f t="shared" si="167"/>
        <v>0</v>
      </c>
      <c r="U1024" s="73">
        <f t="shared" si="167"/>
        <v>0</v>
      </c>
      <c r="V1024" s="77">
        <f t="shared" si="168"/>
        <v>0</v>
      </c>
      <c r="W1024" s="72">
        <f t="shared" si="166"/>
        <v>0</v>
      </c>
      <c r="X1024" s="72">
        <f t="shared" si="166"/>
        <v>0</v>
      </c>
      <c r="Y1024" s="72">
        <f t="shared" si="166"/>
        <v>0</v>
      </c>
      <c r="Z1024" s="73">
        <f t="shared" si="166"/>
        <v>0</v>
      </c>
      <c r="AA1024" s="77">
        <v>200</v>
      </c>
      <c r="AB1024" s="72">
        <v>200</v>
      </c>
      <c r="AC1024" s="72">
        <v>0</v>
      </c>
      <c r="AD1024" s="72">
        <v>0</v>
      </c>
      <c r="AE1024" s="102">
        <v>0</v>
      </c>
      <c r="AF1024" s="77"/>
      <c r="AG1024" s="72"/>
      <c r="AH1024" s="72"/>
      <c r="AI1024" s="72"/>
      <c r="AJ1024" s="73"/>
      <c r="AK1024" s="77">
        <f t="shared" si="169"/>
        <v>200</v>
      </c>
      <c r="AL1024" s="72">
        <f t="shared" si="169"/>
        <v>200</v>
      </c>
      <c r="AM1024" s="72">
        <f t="shared" si="169"/>
        <v>0</v>
      </c>
      <c r="AN1024" s="72">
        <f t="shared" si="169"/>
        <v>0</v>
      </c>
      <c r="AO1024" s="73">
        <f t="shared" si="169"/>
        <v>0</v>
      </c>
    </row>
    <row r="1025" spans="1:41" s="57" customFormat="1" ht="13.5" customHeight="1">
      <c r="A1025" s="58" t="s">
        <v>83</v>
      </c>
      <c r="B1025" s="59">
        <v>7</v>
      </c>
      <c r="C1025" s="59">
        <v>10</v>
      </c>
      <c r="D1025" s="59" t="s">
        <v>24</v>
      </c>
      <c r="E1025" s="59" t="s">
        <v>23</v>
      </c>
      <c r="F1025" s="59" t="s">
        <v>24</v>
      </c>
      <c r="G1025" s="60">
        <v>4359.1000000000004</v>
      </c>
      <c r="H1025" s="60">
        <v>3959.1</v>
      </c>
      <c r="I1025" s="60">
        <v>400</v>
      </c>
      <c r="J1025" s="60">
        <v>0</v>
      </c>
      <c r="K1025" s="61">
        <v>0</v>
      </c>
      <c r="L1025" s="49"/>
      <c r="M1025" s="50"/>
      <c r="N1025" s="50"/>
      <c r="O1025" s="50"/>
      <c r="P1025" s="51"/>
      <c r="Q1025" s="65">
        <f t="shared" si="167"/>
        <v>4359.1000000000004</v>
      </c>
      <c r="R1025" s="60">
        <f t="shared" si="167"/>
        <v>3959.1</v>
      </c>
      <c r="S1025" s="60">
        <f t="shared" si="167"/>
        <v>400</v>
      </c>
      <c r="T1025" s="60">
        <f t="shared" si="167"/>
        <v>0</v>
      </c>
      <c r="U1025" s="61">
        <f t="shared" si="167"/>
        <v>0</v>
      </c>
      <c r="V1025" s="65">
        <f t="shared" si="168"/>
        <v>0</v>
      </c>
      <c r="W1025" s="60">
        <f t="shared" si="166"/>
        <v>0</v>
      </c>
      <c r="X1025" s="60">
        <f t="shared" si="166"/>
        <v>0</v>
      </c>
      <c r="Y1025" s="60">
        <f t="shared" si="166"/>
        <v>0</v>
      </c>
      <c r="Z1025" s="61">
        <f t="shared" si="166"/>
        <v>0</v>
      </c>
      <c r="AA1025" s="65">
        <v>4359.1000000000004</v>
      </c>
      <c r="AB1025" s="60">
        <v>3959.1</v>
      </c>
      <c r="AC1025" s="60">
        <v>400</v>
      </c>
      <c r="AD1025" s="60">
        <v>0</v>
      </c>
      <c r="AE1025" s="97">
        <v>0</v>
      </c>
      <c r="AF1025" s="65"/>
      <c r="AG1025" s="60"/>
      <c r="AH1025" s="60"/>
      <c r="AI1025" s="60"/>
      <c r="AJ1025" s="61"/>
      <c r="AK1025" s="65">
        <f t="shared" si="169"/>
        <v>4359.1000000000004</v>
      </c>
      <c r="AL1025" s="60">
        <f t="shared" si="169"/>
        <v>3959.1</v>
      </c>
      <c r="AM1025" s="60">
        <f t="shared" si="169"/>
        <v>400</v>
      </c>
      <c r="AN1025" s="60">
        <f t="shared" si="169"/>
        <v>0</v>
      </c>
      <c r="AO1025" s="61">
        <f t="shared" si="169"/>
        <v>0</v>
      </c>
    </row>
    <row r="1026" spans="1:41" ht="27" customHeight="1">
      <c r="A1026" s="70" t="s">
        <v>303</v>
      </c>
      <c r="B1026" s="71">
        <v>7</v>
      </c>
      <c r="C1026" s="71">
        <v>10</v>
      </c>
      <c r="D1026" s="71">
        <v>19</v>
      </c>
      <c r="E1026" s="71" t="s">
        <v>23</v>
      </c>
      <c r="F1026" s="71" t="s">
        <v>24</v>
      </c>
      <c r="G1026" s="72">
        <v>4359.1000000000004</v>
      </c>
      <c r="H1026" s="72">
        <v>3959.1</v>
      </c>
      <c r="I1026" s="72">
        <v>400</v>
      </c>
      <c r="J1026" s="72">
        <v>0</v>
      </c>
      <c r="K1026" s="73">
        <v>0</v>
      </c>
      <c r="L1026" s="62"/>
      <c r="M1026" s="63"/>
      <c r="N1026" s="63"/>
      <c r="O1026" s="63"/>
      <c r="P1026" s="64"/>
      <c r="Q1026" s="77">
        <f t="shared" si="167"/>
        <v>4359.1000000000004</v>
      </c>
      <c r="R1026" s="72">
        <f t="shared" si="167"/>
        <v>3959.1</v>
      </c>
      <c r="S1026" s="72">
        <f t="shared" si="167"/>
        <v>400</v>
      </c>
      <c r="T1026" s="72">
        <f t="shared" si="167"/>
        <v>0</v>
      </c>
      <c r="U1026" s="73">
        <f t="shared" si="167"/>
        <v>0</v>
      </c>
      <c r="V1026" s="77">
        <f t="shared" si="168"/>
        <v>0</v>
      </c>
      <c r="W1026" s="72">
        <f t="shared" si="166"/>
        <v>0</v>
      </c>
      <c r="X1026" s="72">
        <f t="shared" si="166"/>
        <v>0</v>
      </c>
      <c r="Y1026" s="72">
        <f t="shared" si="166"/>
        <v>0</v>
      </c>
      <c r="Z1026" s="73">
        <f t="shared" si="166"/>
        <v>0</v>
      </c>
      <c r="AA1026" s="77">
        <v>4359.1000000000004</v>
      </c>
      <c r="AB1026" s="72">
        <v>3959.1</v>
      </c>
      <c r="AC1026" s="72">
        <v>400</v>
      </c>
      <c r="AD1026" s="72">
        <v>0</v>
      </c>
      <c r="AE1026" s="102">
        <v>0</v>
      </c>
      <c r="AF1026" s="77"/>
      <c r="AG1026" s="72"/>
      <c r="AH1026" s="72"/>
      <c r="AI1026" s="72"/>
      <c r="AJ1026" s="73"/>
      <c r="AK1026" s="77">
        <f t="shared" si="169"/>
        <v>4359.1000000000004</v>
      </c>
      <c r="AL1026" s="72">
        <f t="shared" si="169"/>
        <v>3959.1</v>
      </c>
      <c r="AM1026" s="72">
        <f t="shared" si="169"/>
        <v>400</v>
      </c>
      <c r="AN1026" s="72">
        <f t="shared" si="169"/>
        <v>0</v>
      </c>
      <c r="AO1026" s="73">
        <f t="shared" si="169"/>
        <v>0</v>
      </c>
    </row>
    <row r="1027" spans="1:41" ht="40.5" customHeight="1">
      <c r="A1027" s="70" t="s">
        <v>307</v>
      </c>
      <c r="B1027" s="71">
        <v>7</v>
      </c>
      <c r="C1027" s="71">
        <v>10</v>
      </c>
      <c r="D1027" s="71">
        <v>19</v>
      </c>
      <c r="E1027" s="71">
        <v>1</v>
      </c>
      <c r="F1027" s="71" t="s">
        <v>24</v>
      </c>
      <c r="G1027" s="72">
        <v>4359.1000000000004</v>
      </c>
      <c r="H1027" s="72">
        <v>3959.1</v>
      </c>
      <c r="I1027" s="72">
        <v>400</v>
      </c>
      <c r="J1027" s="72">
        <v>0</v>
      </c>
      <c r="K1027" s="73">
        <v>0</v>
      </c>
      <c r="L1027" s="62"/>
      <c r="M1027" s="63"/>
      <c r="N1027" s="63"/>
      <c r="O1027" s="63"/>
      <c r="P1027" s="64"/>
      <c r="Q1027" s="77">
        <f t="shared" si="167"/>
        <v>4359.1000000000004</v>
      </c>
      <c r="R1027" s="72">
        <f t="shared" si="167"/>
        <v>3959.1</v>
      </c>
      <c r="S1027" s="72">
        <f t="shared" si="167"/>
        <v>400</v>
      </c>
      <c r="T1027" s="72">
        <f t="shared" si="167"/>
        <v>0</v>
      </c>
      <c r="U1027" s="73">
        <f t="shared" si="167"/>
        <v>0</v>
      </c>
      <c r="V1027" s="77">
        <f t="shared" si="168"/>
        <v>0</v>
      </c>
      <c r="W1027" s="72">
        <f t="shared" si="166"/>
        <v>0</v>
      </c>
      <c r="X1027" s="72">
        <f t="shared" si="166"/>
        <v>0</v>
      </c>
      <c r="Y1027" s="72">
        <f t="shared" si="166"/>
        <v>0</v>
      </c>
      <c r="Z1027" s="73">
        <f t="shared" si="166"/>
        <v>0</v>
      </c>
      <c r="AA1027" s="77">
        <v>4359.1000000000004</v>
      </c>
      <c r="AB1027" s="72">
        <v>3959.1</v>
      </c>
      <c r="AC1027" s="72">
        <v>400</v>
      </c>
      <c r="AD1027" s="72">
        <v>0</v>
      </c>
      <c r="AE1027" s="102">
        <v>0</v>
      </c>
      <c r="AF1027" s="77"/>
      <c r="AG1027" s="72"/>
      <c r="AH1027" s="72"/>
      <c r="AI1027" s="72"/>
      <c r="AJ1027" s="73"/>
      <c r="AK1027" s="77">
        <f t="shared" si="169"/>
        <v>4359.1000000000004</v>
      </c>
      <c r="AL1027" s="72">
        <f t="shared" si="169"/>
        <v>3959.1</v>
      </c>
      <c r="AM1027" s="72">
        <f t="shared" si="169"/>
        <v>400</v>
      </c>
      <c r="AN1027" s="72">
        <f t="shared" si="169"/>
        <v>0</v>
      </c>
      <c r="AO1027" s="73">
        <f t="shared" si="169"/>
        <v>0</v>
      </c>
    </row>
    <row r="1028" spans="1:41">
      <c r="A1028" s="93" t="s">
        <v>385</v>
      </c>
      <c r="B1028" s="94"/>
      <c r="C1028" s="94"/>
      <c r="D1028" s="94"/>
      <c r="E1028" s="94"/>
      <c r="F1028" s="94"/>
      <c r="G1028" s="94"/>
      <c r="H1028" s="94"/>
      <c r="I1028" s="94"/>
      <c r="J1028" s="94"/>
      <c r="K1028" s="94"/>
      <c r="L1028" s="95"/>
      <c r="M1028" s="95"/>
      <c r="N1028" s="95"/>
      <c r="O1028" s="95"/>
      <c r="P1028" s="95"/>
      <c r="Q1028" s="95"/>
      <c r="R1028" s="95"/>
      <c r="S1028" s="95"/>
      <c r="T1028" s="95"/>
      <c r="U1028" s="95"/>
      <c r="V1028" s="95"/>
      <c r="W1028" s="95"/>
      <c r="X1028" s="95"/>
      <c r="Y1028" s="95"/>
      <c r="Z1028" s="95"/>
      <c r="AA1028" s="95"/>
      <c r="AB1028" s="95"/>
      <c r="AC1028" s="95"/>
      <c r="AD1028" s="95"/>
      <c r="AE1028" s="95"/>
      <c r="AF1028" s="95"/>
      <c r="AG1028" s="95"/>
      <c r="AH1028" s="95"/>
      <c r="AI1028" s="95"/>
      <c r="AJ1028" s="95"/>
      <c r="AK1028" s="95"/>
      <c r="AL1028" s="95"/>
      <c r="AM1028" s="95"/>
      <c r="AN1028" s="95"/>
      <c r="AO1028" s="96"/>
    </row>
    <row r="1029" spans="1:41" s="57" customFormat="1" ht="12.75" customHeight="1">
      <c r="A1029" s="58" t="s">
        <v>22</v>
      </c>
      <c r="B1029" s="59" t="s">
        <v>23</v>
      </c>
      <c r="C1029" s="59" t="s">
        <v>23</v>
      </c>
      <c r="D1029" s="59" t="s">
        <v>24</v>
      </c>
      <c r="E1029" s="59" t="s">
        <v>23</v>
      </c>
      <c r="F1029" s="59" t="s">
        <v>24</v>
      </c>
      <c r="G1029" s="60">
        <v>2997.4</v>
      </c>
      <c r="H1029" s="60">
        <v>2997.4</v>
      </c>
      <c r="I1029" s="60">
        <v>0</v>
      </c>
      <c r="J1029" s="60">
        <v>0</v>
      </c>
      <c r="K1029" s="61">
        <v>0</v>
      </c>
      <c r="L1029" s="49"/>
      <c r="M1029" s="50"/>
      <c r="N1029" s="50"/>
      <c r="O1029" s="50"/>
      <c r="P1029" s="51"/>
      <c r="Q1029" s="65">
        <f t="shared" ref="Q1029:U1072" si="170">G1029+L1029</f>
        <v>2997.4</v>
      </c>
      <c r="R1029" s="60">
        <f t="shared" si="170"/>
        <v>2997.4</v>
      </c>
      <c r="S1029" s="60">
        <f t="shared" si="170"/>
        <v>0</v>
      </c>
      <c r="T1029" s="60">
        <f t="shared" si="170"/>
        <v>0</v>
      </c>
      <c r="U1029" s="61">
        <f t="shared" si="170"/>
        <v>0</v>
      </c>
      <c r="V1029" s="65">
        <f>AA1029-Q1029</f>
        <v>0</v>
      </c>
      <c r="W1029" s="60">
        <f t="shared" ref="W1029:Z1036" si="171">AB1029-R1029</f>
        <v>0</v>
      </c>
      <c r="X1029" s="60">
        <f t="shared" si="171"/>
        <v>0</v>
      </c>
      <c r="Y1029" s="60">
        <f t="shared" si="171"/>
        <v>0</v>
      </c>
      <c r="Z1029" s="61">
        <f t="shared" si="171"/>
        <v>0</v>
      </c>
      <c r="AA1029" s="65">
        <v>2997.4</v>
      </c>
      <c r="AB1029" s="60">
        <v>2997.4</v>
      </c>
      <c r="AC1029" s="60">
        <v>0</v>
      </c>
      <c r="AD1029" s="60">
        <v>0</v>
      </c>
      <c r="AE1029" s="97">
        <v>0</v>
      </c>
      <c r="AF1029" s="65"/>
      <c r="AG1029" s="60"/>
      <c r="AH1029" s="60"/>
      <c r="AI1029" s="60"/>
      <c r="AJ1029" s="61"/>
      <c r="AK1029" s="65">
        <f t="shared" si="169"/>
        <v>2997.4</v>
      </c>
      <c r="AL1029" s="60">
        <f t="shared" si="169"/>
        <v>2997.4</v>
      </c>
      <c r="AM1029" s="60">
        <f t="shared" si="169"/>
        <v>0</v>
      </c>
      <c r="AN1029" s="60">
        <f t="shared" si="169"/>
        <v>0</v>
      </c>
      <c r="AO1029" s="61">
        <f t="shared" si="169"/>
        <v>0</v>
      </c>
    </row>
    <row r="1030" spans="1:41" s="57" customFormat="1" ht="12.75" customHeight="1">
      <c r="A1030" s="58" t="s">
        <v>25</v>
      </c>
      <c r="B1030" s="59">
        <v>1</v>
      </c>
      <c r="C1030" s="59" t="s">
        <v>23</v>
      </c>
      <c r="D1030" s="59" t="s">
        <v>24</v>
      </c>
      <c r="E1030" s="59" t="s">
        <v>23</v>
      </c>
      <c r="F1030" s="59" t="s">
        <v>24</v>
      </c>
      <c r="G1030" s="60">
        <v>2997.4</v>
      </c>
      <c r="H1030" s="60">
        <v>2997.4</v>
      </c>
      <c r="I1030" s="60">
        <v>0</v>
      </c>
      <c r="J1030" s="60">
        <v>0</v>
      </c>
      <c r="K1030" s="61">
        <v>0</v>
      </c>
      <c r="L1030" s="49"/>
      <c r="M1030" s="50"/>
      <c r="N1030" s="50"/>
      <c r="O1030" s="50"/>
      <c r="P1030" s="51"/>
      <c r="Q1030" s="65">
        <f t="shared" si="170"/>
        <v>2997.4</v>
      </c>
      <c r="R1030" s="60">
        <f t="shared" si="170"/>
        <v>2997.4</v>
      </c>
      <c r="S1030" s="60">
        <f t="shared" si="170"/>
        <v>0</v>
      </c>
      <c r="T1030" s="60">
        <f t="shared" si="170"/>
        <v>0</v>
      </c>
      <c r="U1030" s="61">
        <f t="shared" si="170"/>
        <v>0</v>
      </c>
      <c r="V1030" s="65">
        <f t="shared" ref="V1030:V1036" si="172">AA1030-Q1030</f>
        <v>0</v>
      </c>
      <c r="W1030" s="60">
        <f t="shared" si="171"/>
        <v>0</v>
      </c>
      <c r="X1030" s="60">
        <f t="shared" si="171"/>
        <v>0</v>
      </c>
      <c r="Y1030" s="60">
        <f t="shared" si="171"/>
        <v>0</v>
      </c>
      <c r="Z1030" s="61">
        <f t="shared" si="171"/>
        <v>0</v>
      </c>
      <c r="AA1030" s="65">
        <v>2997.4</v>
      </c>
      <c r="AB1030" s="60">
        <v>2997.4</v>
      </c>
      <c r="AC1030" s="60">
        <v>0</v>
      </c>
      <c r="AD1030" s="60">
        <v>0</v>
      </c>
      <c r="AE1030" s="97">
        <v>0</v>
      </c>
      <c r="AF1030" s="65"/>
      <c r="AG1030" s="60"/>
      <c r="AH1030" s="60"/>
      <c r="AI1030" s="60"/>
      <c r="AJ1030" s="61"/>
      <c r="AK1030" s="65">
        <f t="shared" si="169"/>
        <v>2997.4</v>
      </c>
      <c r="AL1030" s="60">
        <f t="shared" si="169"/>
        <v>2997.4</v>
      </c>
      <c r="AM1030" s="60">
        <f t="shared" si="169"/>
        <v>0</v>
      </c>
      <c r="AN1030" s="60">
        <f t="shared" si="169"/>
        <v>0</v>
      </c>
      <c r="AO1030" s="61">
        <f t="shared" si="169"/>
        <v>0</v>
      </c>
    </row>
    <row r="1031" spans="1:41" ht="12.75" customHeight="1">
      <c r="A1031" s="70" t="s">
        <v>26</v>
      </c>
      <c r="B1031" s="71">
        <v>1</v>
      </c>
      <c r="C1031" s="71" t="s">
        <v>23</v>
      </c>
      <c r="D1031" s="71" t="s">
        <v>24</v>
      </c>
      <c r="E1031" s="71" t="s">
        <v>23</v>
      </c>
      <c r="F1031" s="71">
        <v>100</v>
      </c>
      <c r="G1031" s="72">
        <v>2920.9</v>
      </c>
      <c r="H1031" s="72">
        <v>2920.9</v>
      </c>
      <c r="I1031" s="72">
        <v>0</v>
      </c>
      <c r="J1031" s="72">
        <v>0</v>
      </c>
      <c r="K1031" s="73">
        <v>0</v>
      </c>
      <c r="L1031" s="62"/>
      <c r="M1031" s="63"/>
      <c r="N1031" s="63"/>
      <c r="O1031" s="63"/>
      <c r="P1031" s="64"/>
      <c r="Q1031" s="77">
        <f t="shared" si="170"/>
        <v>2920.9</v>
      </c>
      <c r="R1031" s="72">
        <f t="shared" si="170"/>
        <v>2920.9</v>
      </c>
      <c r="S1031" s="72">
        <f t="shared" si="170"/>
        <v>0</v>
      </c>
      <c r="T1031" s="72">
        <f t="shared" si="170"/>
        <v>0</v>
      </c>
      <c r="U1031" s="73">
        <f t="shared" si="170"/>
        <v>0</v>
      </c>
      <c r="V1031" s="77">
        <f t="shared" si="172"/>
        <v>0</v>
      </c>
      <c r="W1031" s="72">
        <f t="shared" si="171"/>
        <v>0</v>
      </c>
      <c r="X1031" s="72">
        <f t="shared" si="171"/>
        <v>0</v>
      </c>
      <c r="Y1031" s="72">
        <f t="shared" si="171"/>
        <v>0</v>
      </c>
      <c r="Z1031" s="73">
        <f t="shared" si="171"/>
        <v>0</v>
      </c>
      <c r="AA1031" s="77">
        <v>2920.9</v>
      </c>
      <c r="AB1031" s="72">
        <v>2920.9</v>
      </c>
      <c r="AC1031" s="72">
        <v>0</v>
      </c>
      <c r="AD1031" s="72">
        <v>0</v>
      </c>
      <c r="AE1031" s="102">
        <v>0</v>
      </c>
      <c r="AF1031" s="77"/>
      <c r="AG1031" s="72"/>
      <c r="AH1031" s="72"/>
      <c r="AI1031" s="72"/>
      <c r="AJ1031" s="73"/>
      <c r="AK1031" s="77">
        <f t="shared" si="169"/>
        <v>2920.9</v>
      </c>
      <c r="AL1031" s="72">
        <f t="shared" si="169"/>
        <v>2920.9</v>
      </c>
      <c r="AM1031" s="72">
        <f t="shared" si="169"/>
        <v>0</v>
      </c>
      <c r="AN1031" s="72">
        <f t="shared" si="169"/>
        <v>0</v>
      </c>
      <c r="AO1031" s="73">
        <f t="shared" si="169"/>
        <v>0</v>
      </c>
    </row>
    <row r="1032" spans="1:41" ht="12.75" customHeight="1">
      <c r="A1032" s="83" t="s">
        <v>27</v>
      </c>
      <c r="B1032" s="84">
        <v>1</v>
      </c>
      <c r="C1032" s="84" t="s">
        <v>23</v>
      </c>
      <c r="D1032" s="84" t="s">
        <v>24</v>
      </c>
      <c r="E1032" s="84" t="s">
        <v>23</v>
      </c>
      <c r="F1032" s="85" t="s">
        <v>28</v>
      </c>
      <c r="G1032" s="86">
        <v>1950.1</v>
      </c>
      <c r="H1032" s="86">
        <v>1950.1</v>
      </c>
      <c r="I1032" s="86">
        <v>0</v>
      </c>
      <c r="J1032" s="86">
        <v>0</v>
      </c>
      <c r="K1032" s="87">
        <v>0</v>
      </c>
      <c r="L1032" s="62"/>
      <c r="M1032" s="63"/>
      <c r="N1032" s="63"/>
      <c r="O1032" s="63"/>
      <c r="P1032" s="64"/>
      <c r="Q1032" s="88">
        <f t="shared" si="170"/>
        <v>1950.1</v>
      </c>
      <c r="R1032" s="86">
        <f t="shared" si="170"/>
        <v>1950.1</v>
      </c>
      <c r="S1032" s="86">
        <f t="shared" si="170"/>
        <v>0</v>
      </c>
      <c r="T1032" s="86">
        <f t="shared" si="170"/>
        <v>0</v>
      </c>
      <c r="U1032" s="87">
        <f t="shared" si="170"/>
        <v>0</v>
      </c>
      <c r="V1032" s="88">
        <f t="shared" si="172"/>
        <v>-18</v>
      </c>
      <c r="W1032" s="86">
        <f t="shared" si="171"/>
        <v>-18</v>
      </c>
      <c r="X1032" s="86">
        <f t="shared" si="171"/>
        <v>0</v>
      </c>
      <c r="Y1032" s="86">
        <f t="shared" si="171"/>
        <v>0</v>
      </c>
      <c r="Z1032" s="87">
        <f t="shared" si="171"/>
        <v>0</v>
      </c>
      <c r="AA1032" s="88">
        <v>1932.1</v>
      </c>
      <c r="AB1032" s="86">
        <v>1932.1</v>
      </c>
      <c r="AC1032" s="86">
        <v>0</v>
      </c>
      <c r="AD1032" s="86">
        <v>0</v>
      </c>
      <c r="AE1032" s="103">
        <v>0</v>
      </c>
      <c r="AF1032" s="88"/>
      <c r="AG1032" s="86"/>
      <c r="AH1032" s="86"/>
      <c r="AI1032" s="86"/>
      <c r="AJ1032" s="87"/>
      <c r="AK1032" s="88">
        <f t="shared" si="169"/>
        <v>1932.1</v>
      </c>
      <c r="AL1032" s="86">
        <f t="shared" si="169"/>
        <v>1932.1</v>
      </c>
      <c r="AM1032" s="86">
        <f t="shared" si="169"/>
        <v>0</v>
      </c>
      <c r="AN1032" s="86">
        <f t="shared" si="169"/>
        <v>0</v>
      </c>
      <c r="AO1032" s="87">
        <f t="shared" si="169"/>
        <v>0</v>
      </c>
    </row>
    <row r="1033" spans="1:41" ht="12.75" customHeight="1">
      <c r="A1033" s="70" t="s">
        <v>29</v>
      </c>
      <c r="B1033" s="71">
        <v>1</v>
      </c>
      <c r="C1033" s="71" t="s">
        <v>23</v>
      </c>
      <c r="D1033" s="71" t="s">
        <v>24</v>
      </c>
      <c r="E1033" s="71" t="s">
        <v>23</v>
      </c>
      <c r="F1033" s="71">
        <v>200</v>
      </c>
      <c r="G1033" s="72">
        <v>76.5</v>
      </c>
      <c r="H1033" s="72">
        <v>76.5</v>
      </c>
      <c r="I1033" s="72">
        <v>0</v>
      </c>
      <c r="J1033" s="72">
        <v>0</v>
      </c>
      <c r="K1033" s="73">
        <v>0</v>
      </c>
      <c r="L1033" s="62"/>
      <c r="M1033" s="63"/>
      <c r="N1033" s="63"/>
      <c r="O1033" s="63"/>
      <c r="P1033" s="64"/>
      <c r="Q1033" s="77">
        <f t="shared" si="170"/>
        <v>76.5</v>
      </c>
      <c r="R1033" s="72">
        <f t="shared" si="170"/>
        <v>76.5</v>
      </c>
      <c r="S1033" s="72">
        <f t="shared" si="170"/>
        <v>0</v>
      </c>
      <c r="T1033" s="72">
        <f t="shared" si="170"/>
        <v>0</v>
      </c>
      <c r="U1033" s="73">
        <f t="shared" si="170"/>
        <v>0</v>
      </c>
      <c r="V1033" s="77">
        <f t="shared" si="172"/>
        <v>0</v>
      </c>
      <c r="W1033" s="72">
        <f t="shared" si="171"/>
        <v>0</v>
      </c>
      <c r="X1033" s="72">
        <f t="shared" si="171"/>
        <v>0</v>
      </c>
      <c r="Y1033" s="72">
        <f t="shared" si="171"/>
        <v>0</v>
      </c>
      <c r="Z1033" s="73">
        <f t="shared" si="171"/>
        <v>0</v>
      </c>
      <c r="AA1033" s="77">
        <v>76.5</v>
      </c>
      <c r="AB1033" s="72">
        <v>76.5</v>
      </c>
      <c r="AC1033" s="72">
        <v>0</v>
      </c>
      <c r="AD1033" s="72">
        <v>0</v>
      </c>
      <c r="AE1033" s="102">
        <v>0</v>
      </c>
      <c r="AF1033" s="77"/>
      <c r="AG1033" s="72"/>
      <c r="AH1033" s="72"/>
      <c r="AI1033" s="72"/>
      <c r="AJ1033" s="73"/>
      <c r="AK1033" s="77">
        <f t="shared" si="169"/>
        <v>76.5</v>
      </c>
      <c r="AL1033" s="72">
        <f t="shared" si="169"/>
        <v>76.5</v>
      </c>
      <c r="AM1033" s="72">
        <f t="shared" si="169"/>
        <v>0</v>
      </c>
      <c r="AN1033" s="72">
        <f t="shared" si="169"/>
        <v>0</v>
      </c>
      <c r="AO1033" s="73">
        <f t="shared" si="169"/>
        <v>0</v>
      </c>
    </row>
    <row r="1034" spans="1:41" s="57" customFormat="1" ht="25.5">
      <c r="A1034" s="58" t="s">
        <v>47</v>
      </c>
      <c r="B1034" s="59">
        <v>1</v>
      </c>
      <c r="C1034" s="59">
        <v>8</v>
      </c>
      <c r="D1034" s="59" t="s">
        <v>24</v>
      </c>
      <c r="E1034" s="59" t="s">
        <v>23</v>
      </c>
      <c r="F1034" s="59" t="s">
        <v>24</v>
      </c>
      <c r="G1034" s="60">
        <v>2997.4</v>
      </c>
      <c r="H1034" s="60">
        <v>2997.4</v>
      </c>
      <c r="I1034" s="60">
        <v>0</v>
      </c>
      <c r="J1034" s="60">
        <v>0</v>
      </c>
      <c r="K1034" s="61">
        <v>0</v>
      </c>
      <c r="L1034" s="49"/>
      <c r="M1034" s="50"/>
      <c r="N1034" s="50"/>
      <c r="O1034" s="50"/>
      <c r="P1034" s="51"/>
      <c r="Q1034" s="65">
        <f t="shared" si="170"/>
        <v>2997.4</v>
      </c>
      <c r="R1034" s="60">
        <f t="shared" si="170"/>
        <v>2997.4</v>
      </c>
      <c r="S1034" s="60">
        <f t="shared" si="170"/>
        <v>0</v>
      </c>
      <c r="T1034" s="60">
        <f t="shared" si="170"/>
        <v>0</v>
      </c>
      <c r="U1034" s="61">
        <f t="shared" si="170"/>
        <v>0</v>
      </c>
      <c r="V1034" s="65">
        <f t="shared" si="172"/>
        <v>0</v>
      </c>
      <c r="W1034" s="60">
        <f t="shared" si="171"/>
        <v>0</v>
      </c>
      <c r="X1034" s="60">
        <f t="shared" si="171"/>
        <v>0</v>
      </c>
      <c r="Y1034" s="60">
        <f t="shared" si="171"/>
        <v>0</v>
      </c>
      <c r="Z1034" s="61">
        <f t="shared" si="171"/>
        <v>0</v>
      </c>
      <c r="AA1034" s="65">
        <v>2997.4</v>
      </c>
      <c r="AB1034" s="60">
        <v>2997.4</v>
      </c>
      <c r="AC1034" s="60">
        <v>0</v>
      </c>
      <c r="AD1034" s="60">
        <v>0</v>
      </c>
      <c r="AE1034" s="97">
        <v>0</v>
      </c>
      <c r="AF1034" s="65"/>
      <c r="AG1034" s="60"/>
      <c r="AH1034" s="60"/>
      <c r="AI1034" s="60"/>
      <c r="AJ1034" s="61"/>
      <c r="AK1034" s="65">
        <f t="shared" si="169"/>
        <v>2997.4</v>
      </c>
      <c r="AL1034" s="60">
        <f t="shared" si="169"/>
        <v>2997.4</v>
      </c>
      <c r="AM1034" s="60">
        <f t="shared" si="169"/>
        <v>0</v>
      </c>
      <c r="AN1034" s="60">
        <f t="shared" si="169"/>
        <v>0</v>
      </c>
      <c r="AO1034" s="61">
        <f t="shared" si="169"/>
        <v>0</v>
      </c>
    </row>
    <row r="1035" spans="1:41" ht="14.25" customHeight="1">
      <c r="A1035" s="70" t="s">
        <v>371</v>
      </c>
      <c r="B1035" s="71">
        <v>1</v>
      </c>
      <c r="C1035" s="71">
        <v>8</v>
      </c>
      <c r="D1035" s="71">
        <v>15</v>
      </c>
      <c r="E1035" s="71" t="s">
        <v>23</v>
      </c>
      <c r="F1035" s="71" t="s">
        <v>24</v>
      </c>
      <c r="G1035" s="72">
        <v>2997.4</v>
      </c>
      <c r="H1035" s="72">
        <v>2997.4</v>
      </c>
      <c r="I1035" s="72">
        <v>0</v>
      </c>
      <c r="J1035" s="72">
        <v>0</v>
      </c>
      <c r="K1035" s="73">
        <v>0</v>
      </c>
      <c r="L1035" s="62"/>
      <c r="M1035" s="63"/>
      <c r="N1035" s="63"/>
      <c r="O1035" s="63"/>
      <c r="P1035" s="64"/>
      <c r="Q1035" s="77">
        <f t="shared" si="170"/>
        <v>2997.4</v>
      </c>
      <c r="R1035" s="72">
        <f t="shared" si="170"/>
        <v>2997.4</v>
      </c>
      <c r="S1035" s="72">
        <f t="shared" si="170"/>
        <v>0</v>
      </c>
      <c r="T1035" s="72">
        <f t="shared" si="170"/>
        <v>0</v>
      </c>
      <c r="U1035" s="73">
        <f t="shared" si="170"/>
        <v>0</v>
      </c>
      <c r="V1035" s="77">
        <f t="shared" si="172"/>
        <v>0</v>
      </c>
      <c r="W1035" s="72">
        <f t="shared" si="171"/>
        <v>0</v>
      </c>
      <c r="X1035" s="72">
        <f t="shared" si="171"/>
        <v>0</v>
      </c>
      <c r="Y1035" s="72">
        <f t="shared" si="171"/>
        <v>0</v>
      </c>
      <c r="Z1035" s="73">
        <f t="shared" si="171"/>
        <v>0</v>
      </c>
      <c r="AA1035" s="77">
        <v>2997.4</v>
      </c>
      <c r="AB1035" s="72">
        <v>2997.4</v>
      </c>
      <c r="AC1035" s="72">
        <v>0</v>
      </c>
      <c r="AD1035" s="72">
        <v>0</v>
      </c>
      <c r="AE1035" s="102">
        <v>0</v>
      </c>
      <c r="AF1035" s="77"/>
      <c r="AG1035" s="72"/>
      <c r="AH1035" s="72"/>
      <c r="AI1035" s="72"/>
      <c r="AJ1035" s="73"/>
      <c r="AK1035" s="77">
        <f t="shared" si="169"/>
        <v>2997.4</v>
      </c>
      <c r="AL1035" s="72">
        <f t="shared" si="169"/>
        <v>2997.4</v>
      </c>
      <c r="AM1035" s="72">
        <f t="shared" si="169"/>
        <v>0</v>
      </c>
      <c r="AN1035" s="72">
        <f t="shared" si="169"/>
        <v>0</v>
      </c>
      <c r="AO1035" s="73">
        <f t="shared" si="169"/>
        <v>0</v>
      </c>
    </row>
    <row r="1036" spans="1:41" ht="14.25" customHeight="1">
      <c r="A1036" s="70" t="s">
        <v>386</v>
      </c>
      <c r="B1036" s="71">
        <v>1</v>
      </c>
      <c r="C1036" s="71">
        <v>8</v>
      </c>
      <c r="D1036" s="71">
        <v>15</v>
      </c>
      <c r="E1036" s="71">
        <v>3</v>
      </c>
      <c r="F1036" s="71" t="s">
        <v>24</v>
      </c>
      <c r="G1036" s="72">
        <v>2997.4</v>
      </c>
      <c r="H1036" s="72">
        <v>2997.4</v>
      </c>
      <c r="I1036" s="72">
        <v>0</v>
      </c>
      <c r="J1036" s="72">
        <v>0</v>
      </c>
      <c r="K1036" s="73">
        <v>0</v>
      </c>
      <c r="L1036" s="62"/>
      <c r="M1036" s="63"/>
      <c r="N1036" s="63"/>
      <c r="O1036" s="63"/>
      <c r="P1036" s="64"/>
      <c r="Q1036" s="77">
        <f t="shared" si="170"/>
        <v>2997.4</v>
      </c>
      <c r="R1036" s="72">
        <f t="shared" si="170"/>
        <v>2997.4</v>
      </c>
      <c r="S1036" s="72">
        <f t="shared" si="170"/>
        <v>0</v>
      </c>
      <c r="T1036" s="72">
        <f t="shared" si="170"/>
        <v>0</v>
      </c>
      <c r="U1036" s="73">
        <f t="shared" si="170"/>
        <v>0</v>
      </c>
      <c r="V1036" s="77">
        <f t="shared" si="172"/>
        <v>0</v>
      </c>
      <c r="W1036" s="72">
        <f t="shared" si="171"/>
        <v>0</v>
      </c>
      <c r="X1036" s="72">
        <f t="shared" si="171"/>
        <v>0</v>
      </c>
      <c r="Y1036" s="72">
        <f t="shared" si="171"/>
        <v>0</v>
      </c>
      <c r="Z1036" s="73">
        <f t="shared" si="171"/>
        <v>0</v>
      </c>
      <c r="AA1036" s="77">
        <v>2997.4</v>
      </c>
      <c r="AB1036" s="72">
        <v>2997.4</v>
      </c>
      <c r="AC1036" s="72">
        <v>0</v>
      </c>
      <c r="AD1036" s="72">
        <v>0</v>
      </c>
      <c r="AE1036" s="102">
        <v>0</v>
      </c>
      <c r="AF1036" s="77"/>
      <c r="AG1036" s="72"/>
      <c r="AH1036" s="72"/>
      <c r="AI1036" s="72"/>
      <c r="AJ1036" s="73"/>
      <c r="AK1036" s="77">
        <f t="shared" si="169"/>
        <v>2997.4</v>
      </c>
      <c r="AL1036" s="72">
        <f t="shared" si="169"/>
        <v>2997.4</v>
      </c>
      <c r="AM1036" s="72">
        <f t="shared" si="169"/>
        <v>0</v>
      </c>
      <c r="AN1036" s="72">
        <f t="shared" si="169"/>
        <v>0</v>
      </c>
      <c r="AO1036" s="73">
        <f t="shared" si="169"/>
        <v>0</v>
      </c>
    </row>
    <row r="1037" spans="1:41">
      <c r="A1037" s="93" t="s">
        <v>387</v>
      </c>
      <c r="B1037" s="94"/>
      <c r="C1037" s="94"/>
      <c r="D1037" s="94"/>
      <c r="E1037" s="94"/>
      <c r="F1037" s="94"/>
      <c r="G1037" s="94"/>
      <c r="H1037" s="94"/>
      <c r="I1037" s="94"/>
      <c r="J1037" s="94"/>
      <c r="K1037" s="94"/>
      <c r="L1037" s="95"/>
      <c r="M1037" s="95"/>
      <c r="N1037" s="95"/>
      <c r="O1037" s="95"/>
      <c r="P1037" s="95"/>
      <c r="Q1037" s="95"/>
      <c r="R1037" s="95"/>
      <c r="S1037" s="95"/>
      <c r="T1037" s="95"/>
      <c r="U1037" s="95"/>
      <c r="V1037" s="95"/>
      <c r="W1037" s="95"/>
      <c r="X1037" s="95"/>
      <c r="Y1037" s="95"/>
      <c r="Z1037" s="95"/>
      <c r="AA1037" s="95"/>
      <c r="AB1037" s="95"/>
      <c r="AC1037" s="95"/>
      <c r="AD1037" s="95"/>
      <c r="AE1037" s="95"/>
      <c r="AF1037" s="95"/>
      <c r="AG1037" s="95"/>
      <c r="AH1037" s="95"/>
      <c r="AI1037" s="95"/>
      <c r="AJ1037" s="95"/>
      <c r="AK1037" s="95"/>
      <c r="AL1037" s="95"/>
      <c r="AM1037" s="95"/>
      <c r="AN1037" s="95"/>
      <c r="AO1037" s="96"/>
    </row>
    <row r="1038" spans="1:41" s="57" customFormat="1" ht="13.5" customHeight="1">
      <c r="A1038" s="58" t="s">
        <v>22</v>
      </c>
      <c r="B1038" s="59" t="s">
        <v>23</v>
      </c>
      <c r="C1038" s="59" t="s">
        <v>23</v>
      </c>
      <c r="D1038" s="59" t="s">
        <v>24</v>
      </c>
      <c r="E1038" s="59" t="s">
        <v>23</v>
      </c>
      <c r="F1038" s="59" t="s">
        <v>24</v>
      </c>
      <c r="G1038" s="60">
        <v>1146313.8999999999</v>
      </c>
      <c r="H1038" s="60">
        <v>0</v>
      </c>
      <c r="I1038" s="60">
        <v>0</v>
      </c>
      <c r="J1038" s="60">
        <v>0</v>
      </c>
      <c r="K1038" s="61">
        <v>1146313.8999999999</v>
      </c>
      <c r="L1038" s="49"/>
      <c r="M1038" s="50"/>
      <c r="N1038" s="50"/>
      <c r="O1038" s="50"/>
      <c r="P1038" s="51"/>
      <c r="Q1038" s="65">
        <f t="shared" si="170"/>
        <v>1146313.8999999999</v>
      </c>
      <c r="R1038" s="60">
        <f t="shared" si="170"/>
        <v>0</v>
      </c>
      <c r="S1038" s="60">
        <f t="shared" si="170"/>
        <v>0</v>
      </c>
      <c r="T1038" s="60">
        <f t="shared" si="170"/>
        <v>0</v>
      </c>
      <c r="U1038" s="61">
        <f t="shared" si="170"/>
        <v>1146313.8999999999</v>
      </c>
      <c r="V1038" s="65">
        <f>AA1038-Q1038</f>
        <v>0</v>
      </c>
      <c r="W1038" s="60">
        <f t="shared" ref="W1038:Z1053" si="173">AB1038-R1038</f>
        <v>0</v>
      </c>
      <c r="X1038" s="60">
        <f t="shared" si="173"/>
        <v>0</v>
      </c>
      <c r="Y1038" s="60">
        <f t="shared" si="173"/>
        <v>0</v>
      </c>
      <c r="Z1038" s="61">
        <f t="shared" si="173"/>
        <v>0</v>
      </c>
      <c r="AA1038" s="65">
        <v>1146313.8999999999</v>
      </c>
      <c r="AB1038" s="60">
        <v>0</v>
      </c>
      <c r="AC1038" s="60">
        <v>0</v>
      </c>
      <c r="AD1038" s="60">
        <v>0</v>
      </c>
      <c r="AE1038" s="97">
        <v>1146313.8999999999</v>
      </c>
      <c r="AF1038" s="65"/>
      <c r="AG1038" s="60"/>
      <c r="AH1038" s="60"/>
      <c r="AI1038" s="60"/>
      <c r="AJ1038" s="61"/>
      <c r="AK1038" s="65">
        <f t="shared" ref="AK1038:AO1101" si="174">AA1038+AF1038</f>
        <v>1146313.8999999999</v>
      </c>
      <c r="AL1038" s="60">
        <f t="shared" si="174"/>
        <v>0</v>
      </c>
      <c r="AM1038" s="60">
        <f t="shared" si="174"/>
        <v>0</v>
      </c>
      <c r="AN1038" s="60">
        <f t="shared" si="174"/>
        <v>0</v>
      </c>
      <c r="AO1038" s="61">
        <f t="shared" si="174"/>
        <v>1146313.8999999999</v>
      </c>
    </row>
    <row r="1039" spans="1:41" ht="12.75" customHeight="1">
      <c r="A1039" s="70" t="s">
        <v>29</v>
      </c>
      <c r="B1039" s="71" t="s">
        <v>23</v>
      </c>
      <c r="C1039" s="71" t="s">
        <v>23</v>
      </c>
      <c r="D1039" s="71" t="s">
        <v>24</v>
      </c>
      <c r="E1039" s="71" t="s">
        <v>23</v>
      </c>
      <c r="F1039" s="71">
        <v>200</v>
      </c>
      <c r="G1039" s="72">
        <v>1146313.8999999999</v>
      </c>
      <c r="H1039" s="72">
        <v>0</v>
      </c>
      <c r="I1039" s="72">
        <v>0</v>
      </c>
      <c r="J1039" s="72">
        <v>0</v>
      </c>
      <c r="K1039" s="73">
        <v>1146313.8999999999</v>
      </c>
      <c r="L1039" s="62"/>
      <c r="M1039" s="63"/>
      <c r="N1039" s="63"/>
      <c r="O1039" s="63"/>
      <c r="P1039" s="64"/>
      <c r="Q1039" s="77">
        <f t="shared" si="170"/>
        <v>1146313.8999999999</v>
      </c>
      <c r="R1039" s="72">
        <f t="shared" si="170"/>
        <v>0</v>
      </c>
      <c r="S1039" s="72">
        <f t="shared" si="170"/>
        <v>0</v>
      </c>
      <c r="T1039" s="72">
        <f t="shared" si="170"/>
        <v>0</v>
      </c>
      <c r="U1039" s="73">
        <f t="shared" si="170"/>
        <v>1146313.8999999999</v>
      </c>
      <c r="V1039" s="77">
        <f t="shared" ref="V1039:Z1054" si="175">AA1039-Q1039</f>
        <v>0</v>
      </c>
      <c r="W1039" s="72">
        <f t="shared" si="173"/>
        <v>0</v>
      </c>
      <c r="X1039" s="72">
        <f t="shared" si="173"/>
        <v>0</v>
      </c>
      <c r="Y1039" s="72">
        <f t="shared" si="173"/>
        <v>0</v>
      </c>
      <c r="Z1039" s="73">
        <f t="shared" si="173"/>
        <v>0</v>
      </c>
      <c r="AA1039" s="77">
        <v>1146313.8999999999</v>
      </c>
      <c r="AB1039" s="72">
        <v>0</v>
      </c>
      <c r="AC1039" s="72">
        <v>0</v>
      </c>
      <c r="AD1039" s="72">
        <v>0</v>
      </c>
      <c r="AE1039" s="102">
        <v>1146313.8999999999</v>
      </c>
      <c r="AF1039" s="77"/>
      <c r="AG1039" s="72"/>
      <c r="AH1039" s="72"/>
      <c r="AI1039" s="72"/>
      <c r="AJ1039" s="73"/>
      <c r="AK1039" s="77">
        <f t="shared" si="174"/>
        <v>1146313.8999999999</v>
      </c>
      <c r="AL1039" s="72">
        <f t="shared" si="174"/>
        <v>0</v>
      </c>
      <c r="AM1039" s="72">
        <f t="shared" si="174"/>
        <v>0</v>
      </c>
      <c r="AN1039" s="72">
        <f t="shared" si="174"/>
        <v>0</v>
      </c>
      <c r="AO1039" s="73">
        <f t="shared" si="174"/>
        <v>1146313.8999999999</v>
      </c>
    </row>
    <row r="1040" spans="1:41" s="57" customFormat="1" ht="53.25" customHeight="1">
      <c r="A1040" s="58" t="s">
        <v>127</v>
      </c>
      <c r="B1040" s="59">
        <v>11</v>
      </c>
      <c r="C1040" s="59" t="s">
        <v>23</v>
      </c>
      <c r="D1040" s="59" t="s">
        <v>24</v>
      </c>
      <c r="E1040" s="59" t="s">
        <v>23</v>
      </c>
      <c r="F1040" s="59" t="s">
        <v>24</v>
      </c>
      <c r="G1040" s="60">
        <v>630605.1</v>
      </c>
      <c r="H1040" s="60">
        <v>0</v>
      </c>
      <c r="I1040" s="60">
        <v>0</v>
      </c>
      <c r="J1040" s="60">
        <v>0</v>
      </c>
      <c r="K1040" s="61">
        <v>630605.1</v>
      </c>
      <c r="L1040" s="49"/>
      <c r="M1040" s="50"/>
      <c r="N1040" s="50"/>
      <c r="O1040" s="50"/>
      <c r="P1040" s="51"/>
      <c r="Q1040" s="65">
        <f t="shared" si="170"/>
        <v>630605.1</v>
      </c>
      <c r="R1040" s="60">
        <f t="shared" si="170"/>
        <v>0</v>
      </c>
      <c r="S1040" s="60">
        <f t="shared" si="170"/>
        <v>0</v>
      </c>
      <c r="T1040" s="60">
        <f t="shared" si="170"/>
        <v>0</v>
      </c>
      <c r="U1040" s="61">
        <f t="shared" si="170"/>
        <v>630605.1</v>
      </c>
      <c r="V1040" s="65">
        <f t="shared" si="175"/>
        <v>0</v>
      </c>
      <c r="W1040" s="60">
        <f t="shared" si="173"/>
        <v>0</v>
      </c>
      <c r="X1040" s="60">
        <f t="shared" si="173"/>
        <v>0</v>
      </c>
      <c r="Y1040" s="60">
        <f t="shared" si="173"/>
        <v>0</v>
      </c>
      <c r="Z1040" s="61">
        <f t="shared" si="173"/>
        <v>0</v>
      </c>
      <c r="AA1040" s="65">
        <v>630605.1</v>
      </c>
      <c r="AB1040" s="60">
        <v>0</v>
      </c>
      <c r="AC1040" s="60">
        <v>0</v>
      </c>
      <c r="AD1040" s="60">
        <v>0</v>
      </c>
      <c r="AE1040" s="97">
        <v>630605.1</v>
      </c>
      <c r="AF1040" s="65"/>
      <c r="AG1040" s="60"/>
      <c r="AH1040" s="60"/>
      <c r="AI1040" s="60"/>
      <c r="AJ1040" s="61"/>
      <c r="AK1040" s="65">
        <f t="shared" si="174"/>
        <v>630605.1</v>
      </c>
      <c r="AL1040" s="60">
        <f t="shared" si="174"/>
        <v>0</v>
      </c>
      <c r="AM1040" s="60">
        <f t="shared" si="174"/>
        <v>0</v>
      </c>
      <c r="AN1040" s="60">
        <f t="shared" si="174"/>
        <v>0</v>
      </c>
      <c r="AO1040" s="61">
        <f t="shared" si="174"/>
        <v>630605.1</v>
      </c>
    </row>
    <row r="1041" spans="1:41">
      <c r="A1041" s="70" t="s">
        <v>29</v>
      </c>
      <c r="B1041" s="71">
        <v>11</v>
      </c>
      <c r="C1041" s="71" t="s">
        <v>23</v>
      </c>
      <c r="D1041" s="71" t="s">
        <v>24</v>
      </c>
      <c r="E1041" s="71" t="s">
        <v>23</v>
      </c>
      <c r="F1041" s="71">
        <v>200</v>
      </c>
      <c r="G1041" s="72">
        <v>630605.1</v>
      </c>
      <c r="H1041" s="72">
        <v>0</v>
      </c>
      <c r="I1041" s="72">
        <v>0</v>
      </c>
      <c r="J1041" s="72">
        <v>0</v>
      </c>
      <c r="K1041" s="73">
        <v>630605.1</v>
      </c>
      <c r="L1041" s="62"/>
      <c r="M1041" s="63"/>
      <c r="N1041" s="63"/>
      <c r="O1041" s="63"/>
      <c r="P1041" s="64"/>
      <c r="Q1041" s="77">
        <f t="shared" si="170"/>
        <v>630605.1</v>
      </c>
      <c r="R1041" s="72">
        <f t="shared" si="170"/>
        <v>0</v>
      </c>
      <c r="S1041" s="72">
        <f t="shared" si="170"/>
        <v>0</v>
      </c>
      <c r="T1041" s="72">
        <f t="shared" si="170"/>
        <v>0</v>
      </c>
      <c r="U1041" s="73">
        <f t="shared" si="170"/>
        <v>630605.1</v>
      </c>
      <c r="V1041" s="77">
        <f t="shared" si="175"/>
        <v>0</v>
      </c>
      <c r="W1041" s="72">
        <f t="shared" si="173"/>
        <v>0</v>
      </c>
      <c r="X1041" s="72">
        <f t="shared" si="173"/>
        <v>0</v>
      </c>
      <c r="Y1041" s="72">
        <f t="shared" si="173"/>
        <v>0</v>
      </c>
      <c r="Z1041" s="73">
        <f t="shared" si="173"/>
        <v>0</v>
      </c>
      <c r="AA1041" s="77">
        <v>630605.1</v>
      </c>
      <c r="AB1041" s="72">
        <v>0</v>
      </c>
      <c r="AC1041" s="72">
        <v>0</v>
      </c>
      <c r="AD1041" s="72">
        <v>0</v>
      </c>
      <c r="AE1041" s="102">
        <v>630605.1</v>
      </c>
      <c r="AF1041" s="77"/>
      <c r="AG1041" s="72"/>
      <c r="AH1041" s="72"/>
      <c r="AI1041" s="72"/>
      <c r="AJ1041" s="73"/>
      <c r="AK1041" s="77">
        <f t="shared" si="174"/>
        <v>630605.1</v>
      </c>
      <c r="AL1041" s="72">
        <f t="shared" si="174"/>
        <v>0</v>
      </c>
      <c r="AM1041" s="72">
        <f t="shared" si="174"/>
        <v>0</v>
      </c>
      <c r="AN1041" s="72">
        <f t="shared" si="174"/>
        <v>0</v>
      </c>
      <c r="AO1041" s="73">
        <f t="shared" si="174"/>
        <v>630605.1</v>
      </c>
    </row>
    <row r="1042" spans="1:41" s="57" customFormat="1" ht="83.25" customHeight="1">
      <c r="A1042" s="58" t="s">
        <v>388</v>
      </c>
      <c r="B1042" s="59">
        <v>11</v>
      </c>
      <c r="C1042" s="59">
        <v>5</v>
      </c>
      <c r="D1042" s="59" t="s">
        <v>24</v>
      </c>
      <c r="E1042" s="59" t="s">
        <v>23</v>
      </c>
      <c r="F1042" s="59" t="s">
        <v>24</v>
      </c>
      <c r="G1042" s="60">
        <v>630605.1</v>
      </c>
      <c r="H1042" s="60">
        <v>0</v>
      </c>
      <c r="I1042" s="60">
        <v>0</v>
      </c>
      <c r="J1042" s="60">
        <v>0</v>
      </c>
      <c r="K1042" s="61">
        <v>630605.1</v>
      </c>
      <c r="L1042" s="49"/>
      <c r="M1042" s="50"/>
      <c r="N1042" s="50"/>
      <c r="O1042" s="50"/>
      <c r="P1042" s="51"/>
      <c r="Q1042" s="65">
        <f t="shared" si="170"/>
        <v>630605.1</v>
      </c>
      <c r="R1042" s="60">
        <f t="shared" si="170"/>
        <v>0</v>
      </c>
      <c r="S1042" s="60">
        <f t="shared" si="170"/>
        <v>0</v>
      </c>
      <c r="T1042" s="60">
        <f t="shared" si="170"/>
        <v>0</v>
      </c>
      <c r="U1042" s="61">
        <f t="shared" si="170"/>
        <v>630605.1</v>
      </c>
      <c r="V1042" s="65">
        <f t="shared" si="175"/>
        <v>0</v>
      </c>
      <c r="W1042" s="60">
        <f t="shared" si="173"/>
        <v>0</v>
      </c>
      <c r="X1042" s="60">
        <f t="shared" si="173"/>
        <v>0</v>
      </c>
      <c r="Y1042" s="60">
        <f t="shared" si="173"/>
        <v>0</v>
      </c>
      <c r="Z1042" s="61">
        <f t="shared" si="173"/>
        <v>0</v>
      </c>
      <c r="AA1042" s="65">
        <v>630605.1</v>
      </c>
      <c r="AB1042" s="60">
        <v>0</v>
      </c>
      <c r="AC1042" s="60">
        <v>0</v>
      </c>
      <c r="AD1042" s="60">
        <v>0</v>
      </c>
      <c r="AE1042" s="97">
        <v>630605.1</v>
      </c>
      <c r="AF1042" s="65"/>
      <c r="AG1042" s="60"/>
      <c r="AH1042" s="60"/>
      <c r="AI1042" s="60"/>
      <c r="AJ1042" s="61"/>
      <c r="AK1042" s="65">
        <f t="shared" si="174"/>
        <v>630605.1</v>
      </c>
      <c r="AL1042" s="60">
        <f t="shared" si="174"/>
        <v>0</v>
      </c>
      <c r="AM1042" s="60">
        <f t="shared" si="174"/>
        <v>0</v>
      </c>
      <c r="AN1042" s="60">
        <f t="shared" si="174"/>
        <v>0</v>
      </c>
      <c r="AO1042" s="61">
        <f t="shared" si="174"/>
        <v>630605.1</v>
      </c>
    </row>
    <row r="1043" spans="1:41">
      <c r="A1043" s="70" t="s">
        <v>129</v>
      </c>
      <c r="B1043" s="71">
        <v>11</v>
      </c>
      <c r="C1043" s="71">
        <v>5</v>
      </c>
      <c r="D1043" s="71">
        <v>51</v>
      </c>
      <c r="E1043" s="71" t="s">
        <v>23</v>
      </c>
      <c r="F1043" s="71" t="s">
        <v>24</v>
      </c>
      <c r="G1043" s="72">
        <v>630605.1</v>
      </c>
      <c r="H1043" s="72">
        <v>0</v>
      </c>
      <c r="I1043" s="72">
        <v>0</v>
      </c>
      <c r="J1043" s="72">
        <v>0</v>
      </c>
      <c r="K1043" s="73">
        <v>630605.1</v>
      </c>
      <c r="L1043" s="62"/>
      <c r="M1043" s="63"/>
      <c r="N1043" s="63"/>
      <c r="O1043" s="63"/>
      <c r="P1043" s="64"/>
      <c r="Q1043" s="77">
        <f t="shared" si="170"/>
        <v>630605.1</v>
      </c>
      <c r="R1043" s="72">
        <f t="shared" si="170"/>
        <v>0</v>
      </c>
      <c r="S1043" s="72">
        <f t="shared" si="170"/>
        <v>0</v>
      </c>
      <c r="T1043" s="72">
        <f t="shared" si="170"/>
        <v>0</v>
      </c>
      <c r="U1043" s="73">
        <f t="shared" si="170"/>
        <v>630605.1</v>
      </c>
      <c r="V1043" s="77">
        <f t="shared" si="175"/>
        <v>0</v>
      </c>
      <c r="W1043" s="72">
        <f t="shared" si="173"/>
        <v>0</v>
      </c>
      <c r="X1043" s="72">
        <f t="shared" si="173"/>
        <v>0</v>
      </c>
      <c r="Y1043" s="72">
        <f t="shared" si="173"/>
        <v>0</v>
      </c>
      <c r="Z1043" s="73">
        <f t="shared" si="173"/>
        <v>0</v>
      </c>
      <c r="AA1043" s="77">
        <v>630605.1</v>
      </c>
      <c r="AB1043" s="72">
        <v>0</v>
      </c>
      <c r="AC1043" s="72">
        <v>0</v>
      </c>
      <c r="AD1043" s="72">
        <v>0</v>
      </c>
      <c r="AE1043" s="102">
        <v>630605.1</v>
      </c>
      <c r="AF1043" s="77"/>
      <c r="AG1043" s="72"/>
      <c r="AH1043" s="72"/>
      <c r="AI1043" s="72"/>
      <c r="AJ1043" s="73"/>
      <c r="AK1043" s="77">
        <f t="shared" si="174"/>
        <v>630605.1</v>
      </c>
      <c r="AL1043" s="72">
        <f t="shared" si="174"/>
        <v>0</v>
      </c>
      <c r="AM1043" s="72">
        <f t="shared" si="174"/>
        <v>0</v>
      </c>
      <c r="AN1043" s="72">
        <f t="shared" si="174"/>
        <v>0</v>
      </c>
      <c r="AO1043" s="73">
        <f t="shared" si="174"/>
        <v>630605.1</v>
      </c>
    </row>
    <row r="1044" spans="1:41" ht="13.5" customHeight="1">
      <c r="A1044" s="70" t="s">
        <v>352</v>
      </c>
      <c r="B1044" s="71">
        <v>11</v>
      </c>
      <c r="C1044" s="71">
        <v>5</v>
      </c>
      <c r="D1044" s="71">
        <v>51</v>
      </c>
      <c r="E1044" s="71">
        <v>8</v>
      </c>
      <c r="F1044" s="71" t="s">
        <v>24</v>
      </c>
      <c r="G1044" s="72">
        <v>630605.1</v>
      </c>
      <c r="H1044" s="72">
        <v>0</v>
      </c>
      <c r="I1044" s="72">
        <v>0</v>
      </c>
      <c r="J1044" s="72">
        <v>0</v>
      </c>
      <c r="K1044" s="73">
        <v>630605.1</v>
      </c>
      <c r="L1044" s="62"/>
      <c r="M1044" s="63"/>
      <c r="N1044" s="63"/>
      <c r="O1044" s="63"/>
      <c r="P1044" s="64"/>
      <c r="Q1044" s="77">
        <f t="shared" si="170"/>
        <v>630605.1</v>
      </c>
      <c r="R1044" s="72">
        <f t="shared" si="170"/>
        <v>0</v>
      </c>
      <c r="S1044" s="72">
        <f t="shared" si="170"/>
        <v>0</v>
      </c>
      <c r="T1044" s="72">
        <f t="shared" si="170"/>
        <v>0</v>
      </c>
      <c r="U1044" s="73">
        <f t="shared" si="170"/>
        <v>630605.1</v>
      </c>
      <c r="V1044" s="77">
        <f t="shared" si="175"/>
        <v>0</v>
      </c>
      <c r="W1044" s="72">
        <f t="shared" si="173"/>
        <v>0</v>
      </c>
      <c r="X1044" s="72">
        <f t="shared" si="173"/>
        <v>0</v>
      </c>
      <c r="Y1044" s="72">
        <f t="shared" si="173"/>
        <v>0</v>
      </c>
      <c r="Z1044" s="73">
        <f t="shared" si="173"/>
        <v>0</v>
      </c>
      <c r="AA1044" s="77">
        <v>630605.1</v>
      </c>
      <c r="AB1044" s="72">
        <v>0</v>
      </c>
      <c r="AC1044" s="72">
        <v>0</v>
      </c>
      <c r="AD1044" s="72">
        <v>0</v>
      </c>
      <c r="AE1044" s="102">
        <v>630605.1</v>
      </c>
      <c r="AF1044" s="77"/>
      <c r="AG1044" s="72"/>
      <c r="AH1044" s="72"/>
      <c r="AI1044" s="72"/>
      <c r="AJ1044" s="73"/>
      <c r="AK1044" s="77">
        <f t="shared" si="174"/>
        <v>630605.1</v>
      </c>
      <c r="AL1044" s="72">
        <f t="shared" si="174"/>
        <v>0</v>
      </c>
      <c r="AM1044" s="72">
        <f t="shared" si="174"/>
        <v>0</v>
      </c>
      <c r="AN1044" s="72">
        <f t="shared" si="174"/>
        <v>0</v>
      </c>
      <c r="AO1044" s="73">
        <f t="shared" si="174"/>
        <v>630605.1</v>
      </c>
    </row>
    <row r="1045" spans="1:41" s="57" customFormat="1" ht="25.5">
      <c r="A1045" s="58" t="s">
        <v>257</v>
      </c>
      <c r="B1045" s="59">
        <v>14</v>
      </c>
      <c r="C1045" s="59" t="s">
        <v>23</v>
      </c>
      <c r="D1045" s="59" t="s">
        <v>24</v>
      </c>
      <c r="E1045" s="59" t="s">
        <v>23</v>
      </c>
      <c r="F1045" s="59" t="s">
        <v>24</v>
      </c>
      <c r="G1045" s="60">
        <v>449781</v>
      </c>
      <c r="H1045" s="60">
        <v>0</v>
      </c>
      <c r="I1045" s="60">
        <v>0</v>
      </c>
      <c r="J1045" s="60">
        <v>0</v>
      </c>
      <c r="K1045" s="61">
        <v>449781</v>
      </c>
      <c r="L1045" s="49"/>
      <c r="M1045" s="50"/>
      <c r="N1045" s="50"/>
      <c r="O1045" s="50"/>
      <c r="P1045" s="51"/>
      <c r="Q1045" s="65">
        <f t="shared" si="170"/>
        <v>449781</v>
      </c>
      <c r="R1045" s="60">
        <f t="shared" si="170"/>
        <v>0</v>
      </c>
      <c r="S1045" s="60">
        <f t="shared" si="170"/>
        <v>0</v>
      </c>
      <c r="T1045" s="60">
        <f t="shared" si="170"/>
        <v>0</v>
      </c>
      <c r="U1045" s="61">
        <f t="shared" si="170"/>
        <v>449781</v>
      </c>
      <c r="V1045" s="65">
        <f t="shared" si="175"/>
        <v>0</v>
      </c>
      <c r="W1045" s="60">
        <f t="shared" si="173"/>
        <v>0</v>
      </c>
      <c r="X1045" s="60">
        <f t="shared" si="173"/>
        <v>0</v>
      </c>
      <c r="Y1045" s="60">
        <f t="shared" si="173"/>
        <v>0</v>
      </c>
      <c r="Z1045" s="61">
        <f t="shared" si="173"/>
        <v>0</v>
      </c>
      <c r="AA1045" s="65">
        <v>449781</v>
      </c>
      <c r="AB1045" s="60">
        <v>0</v>
      </c>
      <c r="AC1045" s="60">
        <v>0</v>
      </c>
      <c r="AD1045" s="60">
        <v>0</v>
      </c>
      <c r="AE1045" s="97">
        <v>449781</v>
      </c>
      <c r="AF1045" s="65"/>
      <c r="AG1045" s="60"/>
      <c r="AH1045" s="60"/>
      <c r="AI1045" s="60"/>
      <c r="AJ1045" s="61"/>
      <c r="AK1045" s="65">
        <f t="shared" si="174"/>
        <v>449781</v>
      </c>
      <c r="AL1045" s="60">
        <f t="shared" si="174"/>
        <v>0</v>
      </c>
      <c r="AM1045" s="60">
        <f t="shared" si="174"/>
        <v>0</v>
      </c>
      <c r="AN1045" s="60">
        <f t="shared" si="174"/>
        <v>0</v>
      </c>
      <c r="AO1045" s="61">
        <f t="shared" si="174"/>
        <v>449781</v>
      </c>
    </row>
    <row r="1046" spans="1:41">
      <c r="A1046" s="70" t="s">
        <v>29</v>
      </c>
      <c r="B1046" s="71">
        <v>14</v>
      </c>
      <c r="C1046" s="71" t="s">
        <v>23</v>
      </c>
      <c r="D1046" s="71" t="s">
        <v>24</v>
      </c>
      <c r="E1046" s="71" t="s">
        <v>23</v>
      </c>
      <c r="F1046" s="71">
        <v>200</v>
      </c>
      <c r="G1046" s="72">
        <v>449781</v>
      </c>
      <c r="H1046" s="72">
        <v>0</v>
      </c>
      <c r="I1046" s="72">
        <v>0</v>
      </c>
      <c r="J1046" s="72">
        <v>0</v>
      </c>
      <c r="K1046" s="73">
        <v>449781</v>
      </c>
      <c r="L1046" s="62"/>
      <c r="M1046" s="63"/>
      <c r="N1046" s="63"/>
      <c r="O1046" s="63"/>
      <c r="P1046" s="64"/>
      <c r="Q1046" s="77">
        <f t="shared" si="170"/>
        <v>449781</v>
      </c>
      <c r="R1046" s="72">
        <f t="shared" si="170"/>
        <v>0</v>
      </c>
      <c r="S1046" s="72">
        <f t="shared" si="170"/>
        <v>0</v>
      </c>
      <c r="T1046" s="72">
        <f t="shared" si="170"/>
        <v>0</v>
      </c>
      <c r="U1046" s="73">
        <f t="shared" si="170"/>
        <v>449781</v>
      </c>
      <c r="V1046" s="77">
        <f t="shared" si="175"/>
        <v>0</v>
      </c>
      <c r="W1046" s="72">
        <f t="shared" si="173"/>
        <v>0</v>
      </c>
      <c r="X1046" s="72">
        <f t="shared" si="173"/>
        <v>0</v>
      </c>
      <c r="Y1046" s="72">
        <f t="shared" si="173"/>
        <v>0</v>
      </c>
      <c r="Z1046" s="73">
        <f t="shared" si="173"/>
        <v>0</v>
      </c>
      <c r="AA1046" s="77">
        <v>449781</v>
      </c>
      <c r="AB1046" s="72">
        <v>0</v>
      </c>
      <c r="AC1046" s="72">
        <v>0</v>
      </c>
      <c r="AD1046" s="72">
        <v>0</v>
      </c>
      <c r="AE1046" s="102">
        <v>449781</v>
      </c>
      <c r="AF1046" s="77"/>
      <c r="AG1046" s="72"/>
      <c r="AH1046" s="72"/>
      <c r="AI1046" s="72"/>
      <c r="AJ1046" s="73"/>
      <c r="AK1046" s="77">
        <f t="shared" si="174"/>
        <v>449781</v>
      </c>
      <c r="AL1046" s="72">
        <f t="shared" si="174"/>
        <v>0</v>
      </c>
      <c r="AM1046" s="72">
        <f t="shared" si="174"/>
        <v>0</v>
      </c>
      <c r="AN1046" s="72">
        <f t="shared" si="174"/>
        <v>0</v>
      </c>
      <c r="AO1046" s="73">
        <f t="shared" si="174"/>
        <v>449781</v>
      </c>
    </row>
    <row r="1047" spans="1:41" s="57" customFormat="1" ht="12.75" customHeight="1">
      <c r="A1047" s="58" t="s">
        <v>258</v>
      </c>
      <c r="B1047" s="59">
        <v>14</v>
      </c>
      <c r="C1047" s="59">
        <v>7</v>
      </c>
      <c r="D1047" s="59" t="s">
        <v>24</v>
      </c>
      <c r="E1047" s="59" t="s">
        <v>23</v>
      </c>
      <c r="F1047" s="59" t="s">
        <v>24</v>
      </c>
      <c r="G1047" s="60">
        <v>449781</v>
      </c>
      <c r="H1047" s="60">
        <v>0</v>
      </c>
      <c r="I1047" s="60">
        <v>0</v>
      </c>
      <c r="J1047" s="60">
        <v>0</v>
      </c>
      <c r="K1047" s="61">
        <v>449781</v>
      </c>
      <c r="L1047" s="49"/>
      <c r="M1047" s="50"/>
      <c r="N1047" s="50"/>
      <c r="O1047" s="50"/>
      <c r="P1047" s="51"/>
      <c r="Q1047" s="65">
        <f t="shared" si="170"/>
        <v>449781</v>
      </c>
      <c r="R1047" s="60">
        <f t="shared" si="170"/>
        <v>0</v>
      </c>
      <c r="S1047" s="60">
        <f t="shared" si="170"/>
        <v>0</v>
      </c>
      <c r="T1047" s="60">
        <f t="shared" si="170"/>
        <v>0</v>
      </c>
      <c r="U1047" s="61">
        <f t="shared" si="170"/>
        <v>449781</v>
      </c>
      <c r="V1047" s="65">
        <f t="shared" si="175"/>
        <v>0</v>
      </c>
      <c r="W1047" s="60">
        <f t="shared" si="173"/>
        <v>0</v>
      </c>
      <c r="X1047" s="60">
        <f t="shared" si="173"/>
        <v>0</v>
      </c>
      <c r="Y1047" s="60">
        <f t="shared" si="173"/>
        <v>0</v>
      </c>
      <c r="Z1047" s="61">
        <f t="shared" si="173"/>
        <v>0</v>
      </c>
      <c r="AA1047" s="65">
        <v>449781</v>
      </c>
      <c r="AB1047" s="60">
        <v>0</v>
      </c>
      <c r="AC1047" s="60">
        <v>0</v>
      </c>
      <c r="AD1047" s="60">
        <v>0</v>
      </c>
      <c r="AE1047" s="97">
        <v>449781</v>
      </c>
      <c r="AF1047" s="65"/>
      <c r="AG1047" s="60"/>
      <c r="AH1047" s="60"/>
      <c r="AI1047" s="60"/>
      <c r="AJ1047" s="61"/>
      <c r="AK1047" s="65">
        <f t="shared" si="174"/>
        <v>449781</v>
      </c>
      <c r="AL1047" s="60">
        <f t="shared" si="174"/>
        <v>0</v>
      </c>
      <c r="AM1047" s="60">
        <f t="shared" si="174"/>
        <v>0</v>
      </c>
      <c r="AN1047" s="60">
        <f t="shared" si="174"/>
        <v>0</v>
      </c>
      <c r="AO1047" s="61">
        <f t="shared" si="174"/>
        <v>449781</v>
      </c>
    </row>
    <row r="1048" spans="1:41" ht="12.75" customHeight="1">
      <c r="A1048" s="70" t="s">
        <v>259</v>
      </c>
      <c r="B1048" s="71">
        <v>14</v>
      </c>
      <c r="C1048" s="71">
        <v>7</v>
      </c>
      <c r="D1048" s="71">
        <v>64</v>
      </c>
      <c r="E1048" s="71" t="s">
        <v>23</v>
      </c>
      <c r="F1048" s="71" t="s">
        <v>24</v>
      </c>
      <c r="G1048" s="72">
        <v>449781</v>
      </c>
      <c r="H1048" s="72">
        <v>0</v>
      </c>
      <c r="I1048" s="72">
        <v>0</v>
      </c>
      <c r="J1048" s="72">
        <v>0</v>
      </c>
      <c r="K1048" s="73">
        <v>449781</v>
      </c>
      <c r="L1048" s="62"/>
      <c r="M1048" s="63"/>
      <c r="N1048" s="63"/>
      <c r="O1048" s="63"/>
      <c r="P1048" s="64"/>
      <c r="Q1048" s="77">
        <f t="shared" si="170"/>
        <v>449781</v>
      </c>
      <c r="R1048" s="72">
        <f t="shared" si="170"/>
        <v>0</v>
      </c>
      <c r="S1048" s="72">
        <f t="shared" si="170"/>
        <v>0</v>
      </c>
      <c r="T1048" s="72">
        <f t="shared" si="170"/>
        <v>0</v>
      </c>
      <c r="U1048" s="73">
        <f t="shared" si="170"/>
        <v>449781</v>
      </c>
      <c r="V1048" s="77">
        <f t="shared" si="175"/>
        <v>0</v>
      </c>
      <c r="W1048" s="72">
        <f t="shared" si="173"/>
        <v>0</v>
      </c>
      <c r="X1048" s="72">
        <f t="shared" si="173"/>
        <v>0</v>
      </c>
      <c r="Y1048" s="72">
        <f t="shared" si="173"/>
        <v>0</v>
      </c>
      <c r="Z1048" s="73">
        <f t="shared" si="173"/>
        <v>0</v>
      </c>
      <c r="AA1048" s="77">
        <v>449781</v>
      </c>
      <c r="AB1048" s="72">
        <v>0</v>
      </c>
      <c r="AC1048" s="72">
        <v>0</v>
      </c>
      <c r="AD1048" s="72">
        <v>0</v>
      </c>
      <c r="AE1048" s="102">
        <v>449781</v>
      </c>
      <c r="AF1048" s="77"/>
      <c r="AG1048" s="72"/>
      <c r="AH1048" s="72"/>
      <c r="AI1048" s="72"/>
      <c r="AJ1048" s="73"/>
      <c r="AK1048" s="77">
        <f t="shared" si="174"/>
        <v>449781</v>
      </c>
      <c r="AL1048" s="72">
        <f t="shared" si="174"/>
        <v>0</v>
      </c>
      <c r="AM1048" s="72">
        <f t="shared" si="174"/>
        <v>0</v>
      </c>
      <c r="AN1048" s="72">
        <f t="shared" si="174"/>
        <v>0</v>
      </c>
      <c r="AO1048" s="73">
        <f t="shared" si="174"/>
        <v>449781</v>
      </c>
    </row>
    <row r="1049" spans="1:41" ht="12" customHeight="1">
      <c r="A1049" s="70" t="s">
        <v>260</v>
      </c>
      <c r="B1049" s="71">
        <v>14</v>
      </c>
      <c r="C1049" s="71">
        <v>7</v>
      </c>
      <c r="D1049" s="71">
        <v>64</v>
      </c>
      <c r="E1049" s="71">
        <v>2</v>
      </c>
      <c r="F1049" s="71" t="s">
        <v>24</v>
      </c>
      <c r="G1049" s="72">
        <v>449781</v>
      </c>
      <c r="H1049" s="72">
        <v>0</v>
      </c>
      <c r="I1049" s="72">
        <v>0</v>
      </c>
      <c r="J1049" s="72">
        <v>0</v>
      </c>
      <c r="K1049" s="73">
        <v>449781</v>
      </c>
      <c r="L1049" s="62"/>
      <c r="M1049" s="63"/>
      <c r="N1049" s="63"/>
      <c r="O1049" s="63"/>
      <c r="P1049" s="64"/>
      <c r="Q1049" s="77">
        <f t="shared" si="170"/>
        <v>449781</v>
      </c>
      <c r="R1049" s="72">
        <f t="shared" si="170"/>
        <v>0</v>
      </c>
      <c r="S1049" s="72">
        <f t="shared" si="170"/>
        <v>0</v>
      </c>
      <c r="T1049" s="72">
        <f t="shared" si="170"/>
        <v>0</v>
      </c>
      <c r="U1049" s="73">
        <f t="shared" si="170"/>
        <v>449781</v>
      </c>
      <c r="V1049" s="77">
        <f t="shared" si="175"/>
        <v>0</v>
      </c>
      <c r="W1049" s="72">
        <f t="shared" si="173"/>
        <v>0</v>
      </c>
      <c r="X1049" s="72">
        <f t="shared" si="173"/>
        <v>0</v>
      </c>
      <c r="Y1049" s="72">
        <f t="shared" si="173"/>
        <v>0</v>
      </c>
      <c r="Z1049" s="73">
        <f t="shared" si="173"/>
        <v>0</v>
      </c>
      <c r="AA1049" s="77">
        <v>449781</v>
      </c>
      <c r="AB1049" s="72">
        <v>0</v>
      </c>
      <c r="AC1049" s="72">
        <v>0</v>
      </c>
      <c r="AD1049" s="72">
        <v>0</v>
      </c>
      <c r="AE1049" s="102">
        <v>449781</v>
      </c>
      <c r="AF1049" s="77"/>
      <c r="AG1049" s="72"/>
      <c r="AH1049" s="72"/>
      <c r="AI1049" s="72"/>
      <c r="AJ1049" s="73"/>
      <c r="AK1049" s="77">
        <f t="shared" si="174"/>
        <v>449781</v>
      </c>
      <c r="AL1049" s="72">
        <f t="shared" si="174"/>
        <v>0</v>
      </c>
      <c r="AM1049" s="72">
        <f t="shared" si="174"/>
        <v>0</v>
      </c>
      <c r="AN1049" s="72">
        <f t="shared" si="174"/>
        <v>0</v>
      </c>
      <c r="AO1049" s="73">
        <f t="shared" si="174"/>
        <v>449781</v>
      </c>
    </row>
    <row r="1050" spans="1:41" s="57" customFormat="1" ht="43.5" customHeight="1">
      <c r="A1050" s="58" t="s">
        <v>283</v>
      </c>
      <c r="B1050" s="59">
        <v>20</v>
      </c>
      <c r="C1050" s="59" t="s">
        <v>23</v>
      </c>
      <c r="D1050" s="59" t="s">
        <v>24</v>
      </c>
      <c r="E1050" s="59" t="s">
        <v>23</v>
      </c>
      <c r="F1050" s="59" t="s">
        <v>24</v>
      </c>
      <c r="G1050" s="60">
        <v>65927.8</v>
      </c>
      <c r="H1050" s="60">
        <v>0</v>
      </c>
      <c r="I1050" s="60">
        <v>0</v>
      </c>
      <c r="J1050" s="60">
        <v>0</v>
      </c>
      <c r="K1050" s="61">
        <v>65927.8</v>
      </c>
      <c r="L1050" s="49"/>
      <c r="M1050" s="50"/>
      <c r="N1050" s="50"/>
      <c r="O1050" s="50"/>
      <c r="P1050" s="51"/>
      <c r="Q1050" s="65">
        <f t="shared" si="170"/>
        <v>65927.8</v>
      </c>
      <c r="R1050" s="60">
        <f t="shared" si="170"/>
        <v>0</v>
      </c>
      <c r="S1050" s="60">
        <f t="shared" si="170"/>
        <v>0</v>
      </c>
      <c r="T1050" s="60">
        <f t="shared" si="170"/>
        <v>0</v>
      </c>
      <c r="U1050" s="61">
        <f t="shared" si="170"/>
        <v>65927.8</v>
      </c>
      <c r="V1050" s="65">
        <f t="shared" si="175"/>
        <v>0</v>
      </c>
      <c r="W1050" s="60">
        <f t="shared" si="173"/>
        <v>0</v>
      </c>
      <c r="X1050" s="60">
        <f t="shared" si="173"/>
        <v>0</v>
      </c>
      <c r="Y1050" s="60">
        <f t="shared" si="173"/>
        <v>0</v>
      </c>
      <c r="Z1050" s="61">
        <f t="shared" si="173"/>
        <v>0</v>
      </c>
      <c r="AA1050" s="65">
        <v>65927.8</v>
      </c>
      <c r="AB1050" s="60">
        <v>0</v>
      </c>
      <c r="AC1050" s="60">
        <v>0</v>
      </c>
      <c r="AD1050" s="60">
        <v>0</v>
      </c>
      <c r="AE1050" s="97">
        <v>65927.8</v>
      </c>
      <c r="AF1050" s="65"/>
      <c r="AG1050" s="60"/>
      <c r="AH1050" s="60"/>
      <c r="AI1050" s="60"/>
      <c r="AJ1050" s="61"/>
      <c r="AK1050" s="65">
        <f t="shared" si="174"/>
        <v>65927.8</v>
      </c>
      <c r="AL1050" s="60">
        <f t="shared" si="174"/>
        <v>0</v>
      </c>
      <c r="AM1050" s="60">
        <f t="shared" si="174"/>
        <v>0</v>
      </c>
      <c r="AN1050" s="60">
        <f t="shared" si="174"/>
        <v>0</v>
      </c>
      <c r="AO1050" s="61">
        <f t="shared" si="174"/>
        <v>65927.8</v>
      </c>
    </row>
    <row r="1051" spans="1:41">
      <c r="A1051" s="70" t="s">
        <v>29</v>
      </c>
      <c r="B1051" s="71">
        <v>20</v>
      </c>
      <c r="C1051" s="71" t="s">
        <v>23</v>
      </c>
      <c r="D1051" s="71" t="s">
        <v>24</v>
      </c>
      <c r="E1051" s="71" t="s">
        <v>23</v>
      </c>
      <c r="F1051" s="71">
        <v>200</v>
      </c>
      <c r="G1051" s="72">
        <v>65927.8</v>
      </c>
      <c r="H1051" s="72">
        <v>0</v>
      </c>
      <c r="I1051" s="72">
        <v>0</v>
      </c>
      <c r="J1051" s="72">
        <v>0</v>
      </c>
      <c r="K1051" s="73">
        <v>65927.8</v>
      </c>
      <c r="L1051" s="62"/>
      <c r="M1051" s="63"/>
      <c r="N1051" s="63"/>
      <c r="O1051" s="63"/>
      <c r="P1051" s="64"/>
      <c r="Q1051" s="77">
        <f t="shared" si="170"/>
        <v>65927.8</v>
      </c>
      <c r="R1051" s="72">
        <f t="shared" si="170"/>
        <v>0</v>
      </c>
      <c r="S1051" s="72">
        <f t="shared" si="170"/>
        <v>0</v>
      </c>
      <c r="T1051" s="72">
        <f t="shared" si="170"/>
        <v>0</v>
      </c>
      <c r="U1051" s="73">
        <f t="shared" si="170"/>
        <v>65927.8</v>
      </c>
      <c r="V1051" s="77">
        <f t="shared" si="175"/>
        <v>0</v>
      </c>
      <c r="W1051" s="72">
        <f t="shared" si="173"/>
        <v>0</v>
      </c>
      <c r="X1051" s="72">
        <f t="shared" si="173"/>
        <v>0</v>
      </c>
      <c r="Y1051" s="72">
        <f t="shared" si="173"/>
        <v>0</v>
      </c>
      <c r="Z1051" s="73">
        <f t="shared" si="173"/>
        <v>0</v>
      </c>
      <c r="AA1051" s="77">
        <v>65927.8</v>
      </c>
      <c r="AB1051" s="72">
        <v>0</v>
      </c>
      <c r="AC1051" s="72">
        <v>0</v>
      </c>
      <c r="AD1051" s="72">
        <v>0</v>
      </c>
      <c r="AE1051" s="102">
        <v>65927.8</v>
      </c>
      <c r="AF1051" s="77"/>
      <c r="AG1051" s="72"/>
      <c r="AH1051" s="72"/>
      <c r="AI1051" s="72"/>
      <c r="AJ1051" s="73"/>
      <c r="AK1051" s="77">
        <f t="shared" si="174"/>
        <v>65927.8</v>
      </c>
      <c r="AL1051" s="72">
        <f t="shared" si="174"/>
        <v>0</v>
      </c>
      <c r="AM1051" s="72">
        <f t="shared" si="174"/>
        <v>0</v>
      </c>
      <c r="AN1051" s="72">
        <f t="shared" si="174"/>
        <v>0</v>
      </c>
      <c r="AO1051" s="73">
        <f t="shared" si="174"/>
        <v>65927.8</v>
      </c>
    </row>
    <row r="1052" spans="1:41" s="57" customFormat="1" ht="12.75" customHeight="1">
      <c r="A1052" s="58" t="s">
        <v>284</v>
      </c>
      <c r="B1052" s="59">
        <v>20</v>
      </c>
      <c r="C1052" s="59">
        <v>9</v>
      </c>
      <c r="D1052" s="59" t="s">
        <v>24</v>
      </c>
      <c r="E1052" s="59" t="s">
        <v>23</v>
      </c>
      <c r="F1052" s="59" t="s">
        <v>24</v>
      </c>
      <c r="G1052" s="60">
        <v>65927.8</v>
      </c>
      <c r="H1052" s="60">
        <v>0</v>
      </c>
      <c r="I1052" s="60">
        <v>0</v>
      </c>
      <c r="J1052" s="60">
        <v>0</v>
      </c>
      <c r="K1052" s="61">
        <v>65927.8</v>
      </c>
      <c r="L1052" s="49"/>
      <c r="M1052" s="50"/>
      <c r="N1052" s="50"/>
      <c r="O1052" s="50"/>
      <c r="P1052" s="51"/>
      <c r="Q1052" s="65">
        <f t="shared" si="170"/>
        <v>65927.8</v>
      </c>
      <c r="R1052" s="60">
        <f t="shared" si="170"/>
        <v>0</v>
      </c>
      <c r="S1052" s="60">
        <f t="shared" si="170"/>
        <v>0</v>
      </c>
      <c r="T1052" s="60">
        <f t="shared" si="170"/>
        <v>0</v>
      </c>
      <c r="U1052" s="61">
        <f t="shared" si="170"/>
        <v>65927.8</v>
      </c>
      <c r="V1052" s="65">
        <f t="shared" si="175"/>
        <v>0</v>
      </c>
      <c r="W1052" s="60">
        <f t="shared" si="173"/>
        <v>0</v>
      </c>
      <c r="X1052" s="60">
        <f t="shared" si="173"/>
        <v>0</v>
      </c>
      <c r="Y1052" s="60">
        <f t="shared" si="173"/>
        <v>0</v>
      </c>
      <c r="Z1052" s="61">
        <f t="shared" si="173"/>
        <v>0</v>
      </c>
      <c r="AA1052" s="65">
        <v>65927.8</v>
      </c>
      <c r="AB1052" s="60">
        <v>0</v>
      </c>
      <c r="AC1052" s="60">
        <v>0</v>
      </c>
      <c r="AD1052" s="60">
        <v>0</v>
      </c>
      <c r="AE1052" s="97">
        <v>65927.8</v>
      </c>
      <c r="AF1052" s="65"/>
      <c r="AG1052" s="60"/>
      <c r="AH1052" s="60"/>
      <c r="AI1052" s="60"/>
      <c r="AJ1052" s="61"/>
      <c r="AK1052" s="65">
        <f t="shared" si="174"/>
        <v>65927.8</v>
      </c>
      <c r="AL1052" s="60">
        <f t="shared" si="174"/>
        <v>0</v>
      </c>
      <c r="AM1052" s="60">
        <f t="shared" si="174"/>
        <v>0</v>
      </c>
      <c r="AN1052" s="60">
        <f t="shared" si="174"/>
        <v>0</v>
      </c>
      <c r="AO1052" s="61">
        <f t="shared" si="174"/>
        <v>65927.8</v>
      </c>
    </row>
    <row r="1053" spans="1:41" ht="13.5" customHeight="1">
      <c r="A1053" s="70" t="s">
        <v>84</v>
      </c>
      <c r="B1053" s="71">
        <v>20</v>
      </c>
      <c r="C1053" s="71">
        <v>9</v>
      </c>
      <c r="D1053" s="71">
        <v>50</v>
      </c>
      <c r="E1053" s="71" t="s">
        <v>23</v>
      </c>
      <c r="F1053" s="71" t="s">
        <v>24</v>
      </c>
      <c r="G1053" s="72">
        <v>65927.8</v>
      </c>
      <c r="H1053" s="72">
        <v>0</v>
      </c>
      <c r="I1053" s="72">
        <v>0</v>
      </c>
      <c r="J1053" s="72">
        <v>0</v>
      </c>
      <c r="K1053" s="73">
        <v>65927.8</v>
      </c>
      <c r="L1053" s="62"/>
      <c r="M1053" s="63"/>
      <c r="N1053" s="63"/>
      <c r="O1053" s="63"/>
      <c r="P1053" s="64"/>
      <c r="Q1053" s="77">
        <f t="shared" si="170"/>
        <v>65927.8</v>
      </c>
      <c r="R1053" s="72">
        <f t="shared" si="170"/>
        <v>0</v>
      </c>
      <c r="S1053" s="72">
        <f t="shared" si="170"/>
        <v>0</v>
      </c>
      <c r="T1053" s="72">
        <f t="shared" si="170"/>
        <v>0</v>
      </c>
      <c r="U1053" s="73">
        <f t="shared" si="170"/>
        <v>65927.8</v>
      </c>
      <c r="V1053" s="77">
        <f t="shared" si="175"/>
        <v>0</v>
      </c>
      <c r="W1053" s="72">
        <f t="shared" si="173"/>
        <v>0</v>
      </c>
      <c r="X1053" s="72">
        <f t="shared" si="173"/>
        <v>0</v>
      </c>
      <c r="Y1053" s="72">
        <f t="shared" si="173"/>
        <v>0</v>
      </c>
      <c r="Z1053" s="73">
        <f t="shared" si="173"/>
        <v>0</v>
      </c>
      <c r="AA1053" s="77">
        <v>65927.8</v>
      </c>
      <c r="AB1053" s="72">
        <v>0</v>
      </c>
      <c r="AC1053" s="72">
        <v>0</v>
      </c>
      <c r="AD1053" s="72">
        <v>0</v>
      </c>
      <c r="AE1053" s="102">
        <v>65927.8</v>
      </c>
      <c r="AF1053" s="77"/>
      <c r="AG1053" s="72"/>
      <c r="AH1053" s="72"/>
      <c r="AI1053" s="72"/>
      <c r="AJ1053" s="73"/>
      <c r="AK1053" s="77">
        <f t="shared" si="174"/>
        <v>65927.8</v>
      </c>
      <c r="AL1053" s="72">
        <f t="shared" si="174"/>
        <v>0</v>
      </c>
      <c r="AM1053" s="72">
        <f t="shared" si="174"/>
        <v>0</v>
      </c>
      <c r="AN1053" s="72">
        <f t="shared" si="174"/>
        <v>0</v>
      </c>
      <c r="AO1053" s="73">
        <f t="shared" si="174"/>
        <v>65927.8</v>
      </c>
    </row>
    <row r="1054" spans="1:41" ht="13.5" customHeight="1">
      <c r="A1054" s="70" t="s">
        <v>389</v>
      </c>
      <c r="B1054" s="71">
        <v>20</v>
      </c>
      <c r="C1054" s="71">
        <v>9</v>
      </c>
      <c r="D1054" s="71">
        <v>50</v>
      </c>
      <c r="E1054" s="71">
        <v>13</v>
      </c>
      <c r="F1054" s="71" t="s">
        <v>24</v>
      </c>
      <c r="G1054" s="72">
        <v>65927.8</v>
      </c>
      <c r="H1054" s="72">
        <v>0</v>
      </c>
      <c r="I1054" s="72">
        <v>0</v>
      </c>
      <c r="J1054" s="72">
        <v>0</v>
      </c>
      <c r="K1054" s="73">
        <v>65927.8</v>
      </c>
      <c r="L1054" s="62"/>
      <c r="M1054" s="63"/>
      <c r="N1054" s="63"/>
      <c r="O1054" s="63"/>
      <c r="P1054" s="64"/>
      <c r="Q1054" s="77">
        <f t="shared" si="170"/>
        <v>65927.8</v>
      </c>
      <c r="R1054" s="72">
        <f t="shared" si="170"/>
        <v>0</v>
      </c>
      <c r="S1054" s="72">
        <f t="shared" si="170"/>
        <v>0</v>
      </c>
      <c r="T1054" s="72">
        <f t="shared" si="170"/>
        <v>0</v>
      </c>
      <c r="U1054" s="73">
        <f t="shared" si="170"/>
        <v>65927.8</v>
      </c>
      <c r="V1054" s="77">
        <f t="shared" si="175"/>
        <v>0</v>
      </c>
      <c r="W1054" s="72">
        <f t="shared" si="175"/>
        <v>0</v>
      </c>
      <c r="X1054" s="72">
        <f t="shared" si="175"/>
        <v>0</v>
      </c>
      <c r="Y1054" s="72">
        <f t="shared" si="175"/>
        <v>0</v>
      </c>
      <c r="Z1054" s="73">
        <f t="shared" si="175"/>
        <v>0</v>
      </c>
      <c r="AA1054" s="77">
        <v>65927.8</v>
      </c>
      <c r="AB1054" s="72">
        <v>0</v>
      </c>
      <c r="AC1054" s="72">
        <v>0</v>
      </c>
      <c r="AD1054" s="72">
        <v>0</v>
      </c>
      <c r="AE1054" s="102">
        <v>65927.8</v>
      </c>
      <c r="AF1054" s="77"/>
      <c r="AG1054" s="72"/>
      <c r="AH1054" s="72"/>
      <c r="AI1054" s="72"/>
      <c r="AJ1054" s="73"/>
      <c r="AK1054" s="77">
        <f t="shared" si="174"/>
        <v>65927.8</v>
      </c>
      <c r="AL1054" s="72">
        <f t="shared" si="174"/>
        <v>0</v>
      </c>
      <c r="AM1054" s="72">
        <f t="shared" si="174"/>
        <v>0</v>
      </c>
      <c r="AN1054" s="72">
        <f t="shared" si="174"/>
        <v>0</v>
      </c>
      <c r="AO1054" s="73">
        <f t="shared" si="174"/>
        <v>65927.8</v>
      </c>
    </row>
    <row r="1055" spans="1:41">
      <c r="A1055" s="93" t="s">
        <v>390</v>
      </c>
      <c r="B1055" s="94"/>
      <c r="C1055" s="94"/>
      <c r="D1055" s="94"/>
      <c r="E1055" s="94"/>
      <c r="F1055" s="94"/>
      <c r="G1055" s="94"/>
      <c r="H1055" s="94"/>
      <c r="I1055" s="94"/>
      <c r="J1055" s="94"/>
      <c r="K1055" s="94"/>
      <c r="L1055" s="95"/>
      <c r="M1055" s="95"/>
      <c r="N1055" s="95"/>
      <c r="O1055" s="95"/>
      <c r="P1055" s="95"/>
      <c r="Q1055" s="95"/>
      <c r="R1055" s="95"/>
      <c r="S1055" s="95"/>
      <c r="T1055" s="95"/>
      <c r="U1055" s="95"/>
      <c r="V1055" s="95"/>
      <c r="W1055" s="95"/>
      <c r="X1055" s="95"/>
      <c r="Y1055" s="95"/>
      <c r="Z1055" s="95"/>
      <c r="AA1055" s="95"/>
      <c r="AB1055" s="95"/>
      <c r="AC1055" s="95"/>
      <c r="AD1055" s="95"/>
      <c r="AE1055" s="95"/>
      <c r="AF1055" s="95"/>
      <c r="AG1055" s="95"/>
      <c r="AH1055" s="95"/>
      <c r="AI1055" s="95"/>
      <c r="AJ1055" s="95"/>
      <c r="AK1055" s="95"/>
      <c r="AL1055" s="95"/>
      <c r="AM1055" s="95"/>
      <c r="AN1055" s="95"/>
      <c r="AO1055" s="96"/>
    </row>
    <row r="1056" spans="1:41" s="57" customFormat="1" ht="13.5" customHeight="1">
      <c r="A1056" s="58" t="s">
        <v>22</v>
      </c>
      <c r="B1056" s="59" t="s">
        <v>23</v>
      </c>
      <c r="C1056" s="59" t="s">
        <v>23</v>
      </c>
      <c r="D1056" s="59" t="s">
        <v>24</v>
      </c>
      <c r="E1056" s="59" t="s">
        <v>23</v>
      </c>
      <c r="F1056" s="59" t="s">
        <v>24</v>
      </c>
      <c r="G1056" s="60">
        <v>3814.5</v>
      </c>
      <c r="H1056" s="60">
        <v>3814.5</v>
      </c>
      <c r="I1056" s="60">
        <v>0</v>
      </c>
      <c r="J1056" s="60">
        <v>0</v>
      </c>
      <c r="K1056" s="61">
        <v>0</v>
      </c>
      <c r="L1056" s="49"/>
      <c r="M1056" s="50"/>
      <c r="N1056" s="50"/>
      <c r="O1056" s="50"/>
      <c r="P1056" s="51"/>
      <c r="Q1056" s="65">
        <f t="shared" si="170"/>
        <v>3814.5</v>
      </c>
      <c r="R1056" s="60">
        <f t="shared" si="170"/>
        <v>3814.5</v>
      </c>
      <c r="S1056" s="60">
        <f t="shared" si="170"/>
        <v>0</v>
      </c>
      <c r="T1056" s="60">
        <f t="shared" si="170"/>
        <v>0</v>
      </c>
      <c r="U1056" s="61">
        <f t="shared" si="170"/>
        <v>0</v>
      </c>
      <c r="V1056" s="65">
        <f>AA1056-Q1056</f>
        <v>0</v>
      </c>
      <c r="W1056" s="60">
        <f t="shared" ref="W1056:Z1063" si="176">AB1056-R1056</f>
        <v>0</v>
      </c>
      <c r="X1056" s="60">
        <f t="shared" si="176"/>
        <v>0</v>
      </c>
      <c r="Y1056" s="60">
        <f t="shared" si="176"/>
        <v>0</v>
      </c>
      <c r="Z1056" s="61">
        <f t="shared" si="176"/>
        <v>0</v>
      </c>
      <c r="AA1056" s="65">
        <v>3814.5</v>
      </c>
      <c r="AB1056" s="60">
        <v>3814.5</v>
      </c>
      <c r="AC1056" s="60">
        <v>0</v>
      </c>
      <c r="AD1056" s="60">
        <v>0</v>
      </c>
      <c r="AE1056" s="97">
        <v>0</v>
      </c>
      <c r="AF1056" s="65"/>
      <c r="AG1056" s="60"/>
      <c r="AH1056" s="60"/>
      <c r="AI1056" s="60"/>
      <c r="AJ1056" s="61"/>
      <c r="AK1056" s="65">
        <f t="shared" si="174"/>
        <v>3814.5</v>
      </c>
      <c r="AL1056" s="60">
        <f t="shared" si="174"/>
        <v>3814.5</v>
      </c>
      <c r="AM1056" s="60">
        <f t="shared" si="174"/>
        <v>0</v>
      </c>
      <c r="AN1056" s="60">
        <f t="shared" si="174"/>
        <v>0</v>
      </c>
      <c r="AO1056" s="61">
        <f t="shared" si="174"/>
        <v>0</v>
      </c>
    </row>
    <row r="1057" spans="1:41" s="57" customFormat="1" ht="13.5" customHeight="1">
      <c r="A1057" s="58" t="s">
        <v>25</v>
      </c>
      <c r="B1057" s="59">
        <v>1</v>
      </c>
      <c r="C1057" s="59" t="s">
        <v>23</v>
      </c>
      <c r="D1057" s="59" t="s">
        <v>24</v>
      </c>
      <c r="E1057" s="59" t="s">
        <v>23</v>
      </c>
      <c r="F1057" s="59" t="s">
        <v>24</v>
      </c>
      <c r="G1057" s="60">
        <v>3814.5</v>
      </c>
      <c r="H1057" s="60">
        <v>3814.5</v>
      </c>
      <c r="I1057" s="60">
        <v>0</v>
      </c>
      <c r="J1057" s="60">
        <v>0</v>
      </c>
      <c r="K1057" s="61">
        <v>0</v>
      </c>
      <c r="L1057" s="49"/>
      <c r="M1057" s="50"/>
      <c r="N1057" s="50"/>
      <c r="O1057" s="50"/>
      <c r="P1057" s="51"/>
      <c r="Q1057" s="65">
        <f t="shared" si="170"/>
        <v>3814.5</v>
      </c>
      <c r="R1057" s="60">
        <f t="shared" si="170"/>
        <v>3814.5</v>
      </c>
      <c r="S1057" s="60">
        <f t="shared" si="170"/>
        <v>0</v>
      </c>
      <c r="T1057" s="60">
        <f t="shared" si="170"/>
        <v>0</v>
      </c>
      <c r="U1057" s="61">
        <f t="shared" si="170"/>
        <v>0</v>
      </c>
      <c r="V1057" s="65">
        <f t="shared" ref="V1057:V1063" si="177">AA1057-Q1057</f>
        <v>0</v>
      </c>
      <c r="W1057" s="60">
        <f t="shared" si="176"/>
        <v>0</v>
      </c>
      <c r="X1057" s="60">
        <f t="shared" si="176"/>
        <v>0</v>
      </c>
      <c r="Y1057" s="60">
        <f t="shared" si="176"/>
        <v>0</v>
      </c>
      <c r="Z1057" s="61">
        <f t="shared" si="176"/>
        <v>0</v>
      </c>
      <c r="AA1057" s="65">
        <v>3814.5</v>
      </c>
      <c r="AB1057" s="60">
        <v>3814.5</v>
      </c>
      <c r="AC1057" s="60">
        <v>0</v>
      </c>
      <c r="AD1057" s="60">
        <v>0</v>
      </c>
      <c r="AE1057" s="97">
        <v>0</v>
      </c>
      <c r="AF1057" s="65"/>
      <c r="AG1057" s="60"/>
      <c r="AH1057" s="60"/>
      <c r="AI1057" s="60"/>
      <c r="AJ1057" s="61"/>
      <c r="AK1057" s="65">
        <f t="shared" si="174"/>
        <v>3814.5</v>
      </c>
      <c r="AL1057" s="60">
        <f t="shared" si="174"/>
        <v>3814.5</v>
      </c>
      <c r="AM1057" s="60">
        <f t="shared" si="174"/>
        <v>0</v>
      </c>
      <c r="AN1057" s="60">
        <f t="shared" si="174"/>
        <v>0</v>
      </c>
      <c r="AO1057" s="61">
        <f t="shared" si="174"/>
        <v>0</v>
      </c>
    </row>
    <row r="1058" spans="1:41" ht="13.5" customHeight="1">
      <c r="A1058" s="70" t="s">
        <v>26</v>
      </c>
      <c r="B1058" s="71">
        <v>1</v>
      </c>
      <c r="C1058" s="71" t="s">
        <v>23</v>
      </c>
      <c r="D1058" s="71" t="s">
        <v>24</v>
      </c>
      <c r="E1058" s="71" t="s">
        <v>23</v>
      </c>
      <c r="F1058" s="71">
        <v>100</v>
      </c>
      <c r="G1058" s="72">
        <v>3464.5</v>
      </c>
      <c r="H1058" s="72">
        <v>3464.5</v>
      </c>
      <c r="I1058" s="72">
        <v>0</v>
      </c>
      <c r="J1058" s="72">
        <v>0</v>
      </c>
      <c r="K1058" s="73">
        <v>0</v>
      </c>
      <c r="L1058" s="62"/>
      <c r="M1058" s="63"/>
      <c r="N1058" s="63"/>
      <c r="O1058" s="63"/>
      <c r="P1058" s="64"/>
      <c r="Q1058" s="77">
        <f t="shared" si="170"/>
        <v>3464.5</v>
      </c>
      <c r="R1058" s="72">
        <f t="shared" si="170"/>
        <v>3464.5</v>
      </c>
      <c r="S1058" s="72">
        <f t="shared" si="170"/>
        <v>0</v>
      </c>
      <c r="T1058" s="72">
        <f t="shared" si="170"/>
        <v>0</v>
      </c>
      <c r="U1058" s="73">
        <f t="shared" si="170"/>
        <v>0</v>
      </c>
      <c r="V1058" s="77">
        <f t="shared" si="177"/>
        <v>-85.699999999999818</v>
      </c>
      <c r="W1058" s="72">
        <f t="shared" si="176"/>
        <v>-85.699999999999818</v>
      </c>
      <c r="X1058" s="72">
        <f t="shared" si="176"/>
        <v>0</v>
      </c>
      <c r="Y1058" s="72">
        <f t="shared" si="176"/>
        <v>0</v>
      </c>
      <c r="Z1058" s="73">
        <f t="shared" si="176"/>
        <v>0</v>
      </c>
      <c r="AA1058" s="77">
        <v>3378.8</v>
      </c>
      <c r="AB1058" s="72">
        <v>3378.8</v>
      </c>
      <c r="AC1058" s="72">
        <v>0</v>
      </c>
      <c r="AD1058" s="72">
        <v>0</v>
      </c>
      <c r="AE1058" s="102">
        <v>0</v>
      </c>
      <c r="AF1058" s="77"/>
      <c r="AG1058" s="72"/>
      <c r="AH1058" s="72"/>
      <c r="AI1058" s="72"/>
      <c r="AJ1058" s="73"/>
      <c r="AK1058" s="77">
        <f t="shared" si="174"/>
        <v>3378.8</v>
      </c>
      <c r="AL1058" s="72">
        <f t="shared" si="174"/>
        <v>3378.8</v>
      </c>
      <c r="AM1058" s="72">
        <f t="shared" si="174"/>
        <v>0</v>
      </c>
      <c r="AN1058" s="72">
        <f t="shared" si="174"/>
        <v>0</v>
      </c>
      <c r="AO1058" s="73">
        <f t="shared" si="174"/>
        <v>0</v>
      </c>
    </row>
    <row r="1059" spans="1:41" ht="13.5" customHeight="1">
      <c r="A1059" s="83" t="s">
        <v>27</v>
      </c>
      <c r="B1059" s="84">
        <v>1</v>
      </c>
      <c r="C1059" s="84" t="s">
        <v>23</v>
      </c>
      <c r="D1059" s="84" t="s">
        <v>24</v>
      </c>
      <c r="E1059" s="84" t="s">
        <v>23</v>
      </c>
      <c r="F1059" s="85" t="s">
        <v>28</v>
      </c>
      <c r="G1059" s="86">
        <v>1721.5</v>
      </c>
      <c r="H1059" s="86">
        <v>1721.5</v>
      </c>
      <c r="I1059" s="86">
        <v>0</v>
      </c>
      <c r="J1059" s="86">
        <v>0</v>
      </c>
      <c r="K1059" s="87">
        <v>0</v>
      </c>
      <c r="L1059" s="62"/>
      <c r="M1059" s="63"/>
      <c r="N1059" s="63"/>
      <c r="O1059" s="63"/>
      <c r="P1059" s="64"/>
      <c r="Q1059" s="88">
        <f t="shared" si="170"/>
        <v>1721.5</v>
      </c>
      <c r="R1059" s="86">
        <f t="shared" si="170"/>
        <v>1721.5</v>
      </c>
      <c r="S1059" s="86">
        <f t="shared" si="170"/>
        <v>0</v>
      </c>
      <c r="T1059" s="86">
        <f t="shared" si="170"/>
        <v>0</v>
      </c>
      <c r="U1059" s="87">
        <f t="shared" si="170"/>
        <v>0</v>
      </c>
      <c r="V1059" s="88">
        <f t="shared" si="177"/>
        <v>0</v>
      </c>
      <c r="W1059" s="86">
        <f t="shared" si="176"/>
        <v>0</v>
      </c>
      <c r="X1059" s="86">
        <f t="shared" si="176"/>
        <v>0</v>
      </c>
      <c r="Y1059" s="86">
        <f t="shared" si="176"/>
        <v>0</v>
      </c>
      <c r="Z1059" s="87">
        <f t="shared" si="176"/>
        <v>0</v>
      </c>
      <c r="AA1059" s="88">
        <v>1721.5</v>
      </c>
      <c r="AB1059" s="86">
        <v>1721.5</v>
      </c>
      <c r="AC1059" s="86">
        <v>0</v>
      </c>
      <c r="AD1059" s="86">
        <v>0</v>
      </c>
      <c r="AE1059" s="103">
        <v>0</v>
      </c>
      <c r="AF1059" s="88"/>
      <c r="AG1059" s="86"/>
      <c r="AH1059" s="86"/>
      <c r="AI1059" s="86"/>
      <c r="AJ1059" s="87"/>
      <c r="AK1059" s="88">
        <f t="shared" si="174"/>
        <v>1721.5</v>
      </c>
      <c r="AL1059" s="86">
        <f t="shared" si="174"/>
        <v>1721.5</v>
      </c>
      <c r="AM1059" s="86">
        <f t="shared" si="174"/>
        <v>0</v>
      </c>
      <c r="AN1059" s="86">
        <f t="shared" si="174"/>
        <v>0</v>
      </c>
      <c r="AO1059" s="87">
        <f t="shared" si="174"/>
        <v>0</v>
      </c>
    </row>
    <row r="1060" spans="1:41" ht="13.5" customHeight="1">
      <c r="A1060" s="70" t="s">
        <v>29</v>
      </c>
      <c r="B1060" s="71">
        <v>1</v>
      </c>
      <c r="C1060" s="71" t="s">
        <v>23</v>
      </c>
      <c r="D1060" s="71" t="s">
        <v>24</v>
      </c>
      <c r="E1060" s="71" t="s">
        <v>23</v>
      </c>
      <c r="F1060" s="71">
        <v>200</v>
      </c>
      <c r="G1060" s="72">
        <v>350</v>
      </c>
      <c r="H1060" s="72">
        <v>350</v>
      </c>
      <c r="I1060" s="72">
        <v>0</v>
      </c>
      <c r="J1060" s="72">
        <v>0</v>
      </c>
      <c r="K1060" s="73">
        <v>0</v>
      </c>
      <c r="L1060" s="62"/>
      <c r="M1060" s="63"/>
      <c r="N1060" s="63"/>
      <c r="O1060" s="63"/>
      <c r="P1060" s="64"/>
      <c r="Q1060" s="77">
        <f t="shared" si="170"/>
        <v>350</v>
      </c>
      <c r="R1060" s="72">
        <f t="shared" si="170"/>
        <v>350</v>
      </c>
      <c r="S1060" s="72">
        <f t="shared" si="170"/>
        <v>0</v>
      </c>
      <c r="T1060" s="72">
        <f t="shared" si="170"/>
        <v>0</v>
      </c>
      <c r="U1060" s="73">
        <f t="shared" si="170"/>
        <v>0</v>
      </c>
      <c r="V1060" s="77">
        <f t="shared" si="177"/>
        <v>85.699999999999989</v>
      </c>
      <c r="W1060" s="72">
        <f t="shared" si="176"/>
        <v>85.699999999999989</v>
      </c>
      <c r="X1060" s="72">
        <f t="shared" si="176"/>
        <v>0</v>
      </c>
      <c r="Y1060" s="72">
        <f t="shared" si="176"/>
        <v>0</v>
      </c>
      <c r="Z1060" s="73">
        <f t="shared" si="176"/>
        <v>0</v>
      </c>
      <c r="AA1060" s="77">
        <v>435.7</v>
      </c>
      <c r="AB1060" s="72">
        <v>435.7</v>
      </c>
      <c r="AC1060" s="72">
        <v>0</v>
      </c>
      <c r="AD1060" s="72">
        <v>0</v>
      </c>
      <c r="AE1060" s="102">
        <v>0</v>
      </c>
      <c r="AF1060" s="77"/>
      <c r="AG1060" s="72"/>
      <c r="AH1060" s="72"/>
      <c r="AI1060" s="72"/>
      <c r="AJ1060" s="73"/>
      <c r="AK1060" s="77">
        <f t="shared" si="174"/>
        <v>435.7</v>
      </c>
      <c r="AL1060" s="72">
        <f t="shared" si="174"/>
        <v>435.7</v>
      </c>
      <c r="AM1060" s="72">
        <f t="shared" si="174"/>
        <v>0</v>
      </c>
      <c r="AN1060" s="72">
        <f t="shared" si="174"/>
        <v>0</v>
      </c>
      <c r="AO1060" s="73">
        <f t="shared" si="174"/>
        <v>0</v>
      </c>
    </row>
    <row r="1061" spans="1:41" s="57" customFormat="1" ht="42" customHeight="1">
      <c r="A1061" s="58" t="s">
        <v>47</v>
      </c>
      <c r="B1061" s="59">
        <v>1</v>
      </c>
      <c r="C1061" s="59">
        <v>8</v>
      </c>
      <c r="D1061" s="59" t="s">
        <v>24</v>
      </c>
      <c r="E1061" s="59" t="s">
        <v>23</v>
      </c>
      <c r="F1061" s="59" t="s">
        <v>24</v>
      </c>
      <c r="G1061" s="60">
        <v>3814.5</v>
      </c>
      <c r="H1061" s="60">
        <v>3814.5</v>
      </c>
      <c r="I1061" s="60">
        <v>0</v>
      </c>
      <c r="J1061" s="60">
        <v>0</v>
      </c>
      <c r="K1061" s="61">
        <v>0</v>
      </c>
      <c r="L1061" s="49"/>
      <c r="M1061" s="50"/>
      <c r="N1061" s="50"/>
      <c r="O1061" s="50"/>
      <c r="P1061" s="51"/>
      <c r="Q1061" s="65">
        <f t="shared" si="170"/>
        <v>3814.5</v>
      </c>
      <c r="R1061" s="60">
        <f t="shared" si="170"/>
        <v>3814.5</v>
      </c>
      <c r="S1061" s="60">
        <f t="shared" si="170"/>
        <v>0</v>
      </c>
      <c r="T1061" s="60">
        <f t="shared" si="170"/>
        <v>0</v>
      </c>
      <c r="U1061" s="61">
        <f t="shared" si="170"/>
        <v>0</v>
      </c>
      <c r="V1061" s="65">
        <f t="shared" si="177"/>
        <v>0</v>
      </c>
      <c r="W1061" s="60">
        <f t="shared" si="176"/>
        <v>0</v>
      </c>
      <c r="X1061" s="60">
        <f t="shared" si="176"/>
        <v>0</v>
      </c>
      <c r="Y1061" s="60">
        <f t="shared" si="176"/>
        <v>0</v>
      </c>
      <c r="Z1061" s="61">
        <f t="shared" si="176"/>
        <v>0</v>
      </c>
      <c r="AA1061" s="65">
        <v>3814.5</v>
      </c>
      <c r="AB1061" s="60">
        <v>3814.5</v>
      </c>
      <c r="AC1061" s="60">
        <v>0</v>
      </c>
      <c r="AD1061" s="60">
        <v>0</v>
      </c>
      <c r="AE1061" s="97">
        <v>0</v>
      </c>
      <c r="AF1061" s="65"/>
      <c r="AG1061" s="60"/>
      <c r="AH1061" s="60"/>
      <c r="AI1061" s="60"/>
      <c r="AJ1061" s="61"/>
      <c r="AK1061" s="65">
        <f t="shared" si="174"/>
        <v>3814.5</v>
      </c>
      <c r="AL1061" s="60">
        <f t="shared" si="174"/>
        <v>3814.5</v>
      </c>
      <c r="AM1061" s="60">
        <f t="shared" si="174"/>
        <v>0</v>
      </c>
      <c r="AN1061" s="60">
        <f t="shared" si="174"/>
        <v>0</v>
      </c>
      <c r="AO1061" s="61">
        <f t="shared" si="174"/>
        <v>0</v>
      </c>
    </row>
    <row r="1062" spans="1:41" ht="13.5" customHeight="1">
      <c r="A1062" s="70" t="s">
        <v>68</v>
      </c>
      <c r="B1062" s="71">
        <v>1</v>
      </c>
      <c r="C1062" s="71">
        <v>8</v>
      </c>
      <c r="D1062" s="71">
        <v>4</v>
      </c>
      <c r="E1062" s="71" t="s">
        <v>23</v>
      </c>
      <c r="F1062" s="71" t="s">
        <v>24</v>
      </c>
      <c r="G1062" s="72">
        <v>3814.5</v>
      </c>
      <c r="H1062" s="72">
        <v>3814.5</v>
      </c>
      <c r="I1062" s="72">
        <v>0</v>
      </c>
      <c r="J1062" s="72">
        <v>0</v>
      </c>
      <c r="K1062" s="73">
        <v>0</v>
      </c>
      <c r="L1062" s="62"/>
      <c r="M1062" s="63"/>
      <c r="N1062" s="63"/>
      <c r="O1062" s="63"/>
      <c r="P1062" s="64"/>
      <c r="Q1062" s="77">
        <f t="shared" si="170"/>
        <v>3814.5</v>
      </c>
      <c r="R1062" s="72">
        <f t="shared" si="170"/>
        <v>3814.5</v>
      </c>
      <c r="S1062" s="72">
        <f t="shared" si="170"/>
        <v>0</v>
      </c>
      <c r="T1062" s="72">
        <f t="shared" si="170"/>
        <v>0</v>
      </c>
      <c r="U1062" s="73">
        <f t="shared" si="170"/>
        <v>0</v>
      </c>
      <c r="V1062" s="77">
        <f t="shared" si="177"/>
        <v>0</v>
      </c>
      <c r="W1062" s="72">
        <f t="shared" si="176"/>
        <v>0</v>
      </c>
      <c r="X1062" s="72">
        <f t="shared" si="176"/>
        <v>0</v>
      </c>
      <c r="Y1062" s="72">
        <f t="shared" si="176"/>
        <v>0</v>
      </c>
      <c r="Z1062" s="73">
        <f t="shared" si="176"/>
        <v>0</v>
      </c>
      <c r="AA1062" s="77">
        <v>3814.5</v>
      </c>
      <c r="AB1062" s="72">
        <v>3814.5</v>
      </c>
      <c r="AC1062" s="72">
        <v>0</v>
      </c>
      <c r="AD1062" s="72">
        <v>0</v>
      </c>
      <c r="AE1062" s="102">
        <v>0</v>
      </c>
      <c r="AF1062" s="77"/>
      <c r="AG1062" s="72"/>
      <c r="AH1062" s="72"/>
      <c r="AI1062" s="72"/>
      <c r="AJ1062" s="73"/>
      <c r="AK1062" s="77">
        <f t="shared" si="174"/>
        <v>3814.5</v>
      </c>
      <c r="AL1062" s="72">
        <f t="shared" si="174"/>
        <v>3814.5</v>
      </c>
      <c r="AM1062" s="72">
        <f t="shared" si="174"/>
        <v>0</v>
      </c>
      <c r="AN1062" s="72">
        <f t="shared" si="174"/>
        <v>0</v>
      </c>
      <c r="AO1062" s="73">
        <f t="shared" si="174"/>
        <v>0</v>
      </c>
    </row>
    <row r="1063" spans="1:41" ht="13.5" customHeight="1">
      <c r="A1063" s="70" t="s">
        <v>391</v>
      </c>
      <c r="B1063" s="71">
        <v>1</v>
      </c>
      <c r="C1063" s="71">
        <v>8</v>
      </c>
      <c r="D1063" s="71">
        <v>4</v>
      </c>
      <c r="E1063" s="71">
        <v>3</v>
      </c>
      <c r="F1063" s="71" t="s">
        <v>24</v>
      </c>
      <c r="G1063" s="72">
        <v>3814.5</v>
      </c>
      <c r="H1063" s="72">
        <v>3814.5</v>
      </c>
      <c r="I1063" s="72">
        <v>0</v>
      </c>
      <c r="J1063" s="72">
        <v>0</v>
      </c>
      <c r="K1063" s="73">
        <v>0</v>
      </c>
      <c r="L1063" s="62"/>
      <c r="M1063" s="63"/>
      <c r="N1063" s="63"/>
      <c r="O1063" s="63"/>
      <c r="P1063" s="64"/>
      <c r="Q1063" s="77">
        <f t="shared" si="170"/>
        <v>3814.5</v>
      </c>
      <c r="R1063" s="72">
        <f t="shared" si="170"/>
        <v>3814.5</v>
      </c>
      <c r="S1063" s="72">
        <f t="shared" si="170"/>
        <v>0</v>
      </c>
      <c r="T1063" s="72">
        <f t="shared" si="170"/>
        <v>0</v>
      </c>
      <c r="U1063" s="73">
        <f t="shared" si="170"/>
        <v>0</v>
      </c>
      <c r="V1063" s="77">
        <f t="shared" si="177"/>
        <v>0</v>
      </c>
      <c r="W1063" s="72">
        <f t="shared" si="176"/>
        <v>0</v>
      </c>
      <c r="X1063" s="72">
        <f t="shared" si="176"/>
        <v>0</v>
      </c>
      <c r="Y1063" s="72">
        <f t="shared" si="176"/>
        <v>0</v>
      </c>
      <c r="Z1063" s="73">
        <f t="shared" si="176"/>
        <v>0</v>
      </c>
      <c r="AA1063" s="77">
        <v>3814.5</v>
      </c>
      <c r="AB1063" s="72">
        <v>3814.5</v>
      </c>
      <c r="AC1063" s="72">
        <v>0</v>
      </c>
      <c r="AD1063" s="72">
        <v>0</v>
      </c>
      <c r="AE1063" s="102">
        <v>0</v>
      </c>
      <c r="AF1063" s="77"/>
      <c r="AG1063" s="72"/>
      <c r="AH1063" s="72"/>
      <c r="AI1063" s="72"/>
      <c r="AJ1063" s="73"/>
      <c r="AK1063" s="77">
        <f t="shared" si="174"/>
        <v>3814.5</v>
      </c>
      <c r="AL1063" s="72">
        <f t="shared" si="174"/>
        <v>3814.5</v>
      </c>
      <c r="AM1063" s="72">
        <f t="shared" si="174"/>
        <v>0</v>
      </c>
      <c r="AN1063" s="72">
        <f t="shared" si="174"/>
        <v>0</v>
      </c>
      <c r="AO1063" s="73">
        <f t="shared" si="174"/>
        <v>0</v>
      </c>
    </row>
    <row r="1064" spans="1:41">
      <c r="A1064" s="93" t="s">
        <v>392</v>
      </c>
      <c r="B1064" s="94"/>
      <c r="C1064" s="94"/>
      <c r="D1064" s="94"/>
      <c r="E1064" s="94"/>
      <c r="F1064" s="94"/>
      <c r="G1064" s="94"/>
      <c r="H1064" s="94"/>
      <c r="I1064" s="94"/>
      <c r="J1064" s="94"/>
      <c r="K1064" s="94"/>
      <c r="L1064" s="95"/>
      <c r="M1064" s="95"/>
      <c r="N1064" s="95"/>
      <c r="O1064" s="95"/>
      <c r="P1064" s="95"/>
      <c r="Q1064" s="95"/>
      <c r="R1064" s="95"/>
      <c r="S1064" s="95"/>
      <c r="T1064" s="95"/>
      <c r="U1064" s="95"/>
      <c r="V1064" s="95"/>
      <c r="W1064" s="95"/>
      <c r="X1064" s="95"/>
      <c r="Y1064" s="95"/>
      <c r="Z1064" s="95"/>
      <c r="AA1064" s="95"/>
      <c r="AB1064" s="95"/>
      <c r="AC1064" s="95"/>
      <c r="AD1064" s="95"/>
      <c r="AE1064" s="95"/>
      <c r="AF1064" s="95"/>
      <c r="AG1064" s="95"/>
      <c r="AH1064" s="95"/>
      <c r="AI1064" s="95"/>
      <c r="AJ1064" s="95"/>
      <c r="AK1064" s="95"/>
      <c r="AL1064" s="95"/>
      <c r="AM1064" s="95"/>
      <c r="AN1064" s="95"/>
      <c r="AO1064" s="96"/>
    </row>
    <row r="1065" spans="1:41" s="57" customFormat="1" ht="13.5" customHeight="1">
      <c r="A1065" s="58" t="s">
        <v>22</v>
      </c>
      <c r="B1065" s="59" t="s">
        <v>23</v>
      </c>
      <c r="C1065" s="59" t="s">
        <v>23</v>
      </c>
      <c r="D1065" s="59" t="s">
        <v>24</v>
      </c>
      <c r="E1065" s="59" t="s">
        <v>23</v>
      </c>
      <c r="F1065" s="59" t="s">
        <v>24</v>
      </c>
      <c r="G1065" s="60">
        <v>179375.2</v>
      </c>
      <c r="H1065" s="60">
        <v>134980.5</v>
      </c>
      <c r="I1065" s="60">
        <v>44394.7</v>
      </c>
      <c r="J1065" s="60">
        <v>0</v>
      </c>
      <c r="K1065" s="61">
        <v>0</v>
      </c>
      <c r="L1065" s="49"/>
      <c r="M1065" s="50"/>
      <c r="N1065" s="50"/>
      <c r="O1065" s="50"/>
      <c r="P1065" s="51"/>
      <c r="Q1065" s="65">
        <f t="shared" si="170"/>
        <v>179375.2</v>
      </c>
      <c r="R1065" s="60">
        <f t="shared" si="170"/>
        <v>134980.5</v>
      </c>
      <c r="S1065" s="60">
        <f t="shared" si="170"/>
        <v>44394.7</v>
      </c>
      <c r="T1065" s="60">
        <f t="shared" si="170"/>
        <v>0</v>
      </c>
      <c r="U1065" s="61">
        <f t="shared" si="170"/>
        <v>0</v>
      </c>
      <c r="V1065" s="65">
        <f>AA1065-Q1065</f>
        <v>10200</v>
      </c>
      <c r="W1065" s="60">
        <f t="shared" ref="W1065:Z1075" si="178">AB1065-R1065</f>
        <v>0</v>
      </c>
      <c r="X1065" s="60">
        <f t="shared" si="178"/>
        <v>10200</v>
      </c>
      <c r="Y1065" s="60">
        <f t="shared" si="178"/>
        <v>0</v>
      </c>
      <c r="Z1065" s="61">
        <f t="shared" si="178"/>
        <v>0</v>
      </c>
      <c r="AA1065" s="65">
        <v>189575.2</v>
      </c>
      <c r="AB1065" s="60">
        <v>134980.5</v>
      </c>
      <c r="AC1065" s="60">
        <v>54594.7</v>
      </c>
      <c r="AD1065" s="60">
        <v>0</v>
      </c>
      <c r="AE1065" s="97">
        <v>0</v>
      </c>
      <c r="AF1065" s="65"/>
      <c r="AG1065" s="60"/>
      <c r="AH1065" s="60"/>
      <c r="AI1065" s="60"/>
      <c r="AJ1065" s="61"/>
      <c r="AK1065" s="65">
        <f t="shared" si="174"/>
        <v>189575.2</v>
      </c>
      <c r="AL1065" s="60">
        <f t="shared" si="174"/>
        <v>134980.5</v>
      </c>
      <c r="AM1065" s="60">
        <f t="shared" si="174"/>
        <v>54594.7</v>
      </c>
      <c r="AN1065" s="60">
        <f t="shared" si="174"/>
        <v>0</v>
      </c>
      <c r="AO1065" s="61">
        <f t="shared" si="174"/>
        <v>0</v>
      </c>
    </row>
    <row r="1066" spans="1:41" s="57" customFormat="1" ht="38.25">
      <c r="A1066" s="58" t="s">
        <v>127</v>
      </c>
      <c r="B1066" s="59">
        <v>11</v>
      </c>
      <c r="C1066" s="59" t="s">
        <v>23</v>
      </c>
      <c r="D1066" s="59" t="s">
        <v>24</v>
      </c>
      <c r="E1066" s="59" t="s">
        <v>23</v>
      </c>
      <c r="F1066" s="59" t="s">
        <v>24</v>
      </c>
      <c r="G1066" s="60">
        <v>179375.2</v>
      </c>
      <c r="H1066" s="60">
        <v>134980.5</v>
      </c>
      <c r="I1066" s="60">
        <v>44394.7</v>
      </c>
      <c r="J1066" s="60">
        <v>0</v>
      </c>
      <c r="K1066" s="61">
        <v>0</v>
      </c>
      <c r="L1066" s="49"/>
      <c r="M1066" s="50"/>
      <c r="N1066" s="50"/>
      <c r="O1066" s="50"/>
      <c r="P1066" s="51"/>
      <c r="Q1066" s="65">
        <f t="shared" si="170"/>
        <v>179375.2</v>
      </c>
      <c r="R1066" s="60">
        <f t="shared" si="170"/>
        <v>134980.5</v>
      </c>
      <c r="S1066" s="60">
        <f t="shared" si="170"/>
        <v>44394.7</v>
      </c>
      <c r="T1066" s="60">
        <f t="shared" si="170"/>
        <v>0</v>
      </c>
      <c r="U1066" s="61">
        <f t="shared" si="170"/>
        <v>0</v>
      </c>
      <c r="V1066" s="65">
        <f t="shared" ref="V1066:V1075" si="179">AA1066-Q1066</f>
        <v>10200</v>
      </c>
      <c r="W1066" s="60">
        <f t="shared" si="178"/>
        <v>0</v>
      </c>
      <c r="X1066" s="60">
        <f t="shared" si="178"/>
        <v>10200</v>
      </c>
      <c r="Y1066" s="60">
        <f t="shared" si="178"/>
        <v>0</v>
      </c>
      <c r="Z1066" s="61">
        <f t="shared" si="178"/>
        <v>0</v>
      </c>
      <c r="AA1066" s="65">
        <v>189575.2</v>
      </c>
      <c r="AB1066" s="60">
        <v>134980.5</v>
      </c>
      <c r="AC1066" s="60">
        <v>54594.7</v>
      </c>
      <c r="AD1066" s="60">
        <v>0</v>
      </c>
      <c r="AE1066" s="97">
        <v>0</v>
      </c>
      <c r="AF1066" s="65"/>
      <c r="AG1066" s="60"/>
      <c r="AH1066" s="60"/>
      <c r="AI1066" s="60"/>
      <c r="AJ1066" s="61"/>
      <c r="AK1066" s="65">
        <f t="shared" si="174"/>
        <v>189575.2</v>
      </c>
      <c r="AL1066" s="60">
        <f t="shared" si="174"/>
        <v>134980.5</v>
      </c>
      <c r="AM1066" s="60">
        <f t="shared" si="174"/>
        <v>54594.7</v>
      </c>
      <c r="AN1066" s="60">
        <f t="shared" si="174"/>
        <v>0</v>
      </c>
      <c r="AO1066" s="61">
        <f t="shared" si="174"/>
        <v>0</v>
      </c>
    </row>
    <row r="1067" spans="1:41" ht="13.5" customHeight="1">
      <c r="A1067" s="70" t="s">
        <v>26</v>
      </c>
      <c r="B1067" s="71">
        <v>11</v>
      </c>
      <c r="C1067" s="71" t="s">
        <v>23</v>
      </c>
      <c r="D1067" s="71" t="s">
        <v>24</v>
      </c>
      <c r="E1067" s="71" t="s">
        <v>23</v>
      </c>
      <c r="F1067" s="71">
        <v>100</v>
      </c>
      <c r="G1067" s="72">
        <v>159148.4</v>
      </c>
      <c r="H1067" s="72">
        <v>127634.7</v>
      </c>
      <c r="I1067" s="72">
        <v>31513.7</v>
      </c>
      <c r="J1067" s="72">
        <v>0</v>
      </c>
      <c r="K1067" s="73">
        <v>0</v>
      </c>
      <c r="L1067" s="62"/>
      <c r="M1067" s="63"/>
      <c r="N1067" s="63"/>
      <c r="O1067" s="63"/>
      <c r="P1067" s="64"/>
      <c r="Q1067" s="77">
        <f t="shared" si="170"/>
        <v>159148.4</v>
      </c>
      <c r="R1067" s="72">
        <f t="shared" si="170"/>
        <v>127634.7</v>
      </c>
      <c r="S1067" s="72">
        <f t="shared" si="170"/>
        <v>31513.7</v>
      </c>
      <c r="T1067" s="72">
        <f t="shared" si="170"/>
        <v>0</v>
      </c>
      <c r="U1067" s="73">
        <f t="shared" si="170"/>
        <v>0</v>
      </c>
      <c r="V1067" s="77">
        <f t="shared" si="179"/>
        <v>4457.3999999999942</v>
      </c>
      <c r="W1067" s="72">
        <f t="shared" si="178"/>
        <v>-42.599999999991269</v>
      </c>
      <c r="X1067" s="72">
        <f t="shared" si="178"/>
        <v>4499.9999999999964</v>
      </c>
      <c r="Y1067" s="72">
        <f t="shared" si="178"/>
        <v>0</v>
      </c>
      <c r="Z1067" s="73">
        <f t="shared" si="178"/>
        <v>0</v>
      </c>
      <c r="AA1067" s="77">
        <v>163605.79999999999</v>
      </c>
      <c r="AB1067" s="72">
        <v>127592.1</v>
      </c>
      <c r="AC1067" s="72">
        <v>36013.699999999997</v>
      </c>
      <c r="AD1067" s="72">
        <v>0</v>
      </c>
      <c r="AE1067" s="102">
        <v>0</v>
      </c>
      <c r="AF1067" s="77"/>
      <c r="AG1067" s="72"/>
      <c r="AH1067" s="72"/>
      <c r="AI1067" s="72"/>
      <c r="AJ1067" s="73"/>
      <c r="AK1067" s="77">
        <f t="shared" si="174"/>
        <v>163605.79999999999</v>
      </c>
      <c r="AL1067" s="72">
        <f t="shared" si="174"/>
        <v>127592.1</v>
      </c>
      <c r="AM1067" s="72">
        <f t="shared" si="174"/>
        <v>36013.699999999997</v>
      </c>
      <c r="AN1067" s="72">
        <f t="shared" si="174"/>
        <v>0</v>
      </c>
      <c r="AO1067" s="73">
        <f t="shared" si="174"/>
        <v>0</v>
      </c>
    </row>
    <row r="1068" spans="1:41" ht="13.5" customHeight="1">
      <c r="A1068" s="83" t="s">
        <v>27</v>
      </c>
      <c r="B1068" s="84">
        <v>11</v>
      </c>
      <c r="C1068" s="84" t="s">
        <v>23</v>
      </c>
      <c r="D1068" s="84" t="s">
        <v>24</v>
      </c>
      <c r="E1068" s="84" t="s">
        <v>23</v>
      </c>
      <c r="F1068" s="85" t="s">
        <v>28</v>
      </c>
      <c r="G1068" s="86">
        <v>91663.5</v>
      </c>
      <c r="H1068" s="86">
        <v>86893.4</v>
      </c>
      <c r="I1068" s="86">
        <v>4770.1000000000004</v>
      </c>
      <c r="J1068" s="86">
        <v>0</v>
      </c>
      <c r="K1068" s="87">
        <v>0</v>
      </c>
      <c r="L1068" s="62"/>
      <c r="M1068" s="63"/>
      <c r="N1068" s="63"/>
      <c r="O1068" s="63"/>
      <c r="P1068" s="64"/>
      <c r="Q1068" s="88">
        <f t="shared" si="170"/>
        <v>91663.5</v>
      </c>
      <c r="R1068" s="86">
        <f t="shared" si="170"/>
        <v>86893.4</v>
      </c>
      <c r="S1068" s="86">
        <f t="shared" si="170"/>
        <v>4770.1000000000004</v>
      </c>
      <c r="T1068" s="86">
        <f t="shared" si="170"/>
        <v>0</v>
      </c>
      <c r="U1068" s="87">
        <f t="shared" si="170"/>
        <v>0</v>
      </c>
      <c r="V1068" s="88">
        <f t="shared" si="179"/>
        <v>-20.80000000000291</v>
      </c>
      <c r="W1068" s="86">
        <f t="shared" si="178"/>
        <v>-2.3999999999941792</v>
      </c>
      <c r="X1068" s="86">
        <f t="shared" si="178"/>
        <v>-18.400000000000546</v>
      </c>
      <c r="Y1068" s="86">
        <f t="shared" si="178"/>
        <v>0</v>
      </c>
      <c r="Z1068" s="87">
        <f t="shared" si="178"/>
        <v>0</v>
      </c>
      <c r="AA1068" s="88">
        <v>91642.7</v>
      </c>
      <c r="AB1068" s="86">
        <v>86891</v>
      </c>
      <c r="AC1068" s="86">
        <v>4751.7</v>
      </c>
      <c r="AD1068" s="86">
        <v>0</v>
      </c>
      <c r="AE1068" s="103">
        <v>0</v>
      </c>
      <c r="AF1068" s="88"/>
      <c r="AG1068" s="86"/>
      <c r="AH1068" s="86"/>
      <c r="AI1068" s="86"/>
      <c r="AJ1068" s="87"/>
      <c r="AK1068" s="88">
        <f t="shared" si="174"/>
        <v>91642.7</v>
      </c>
      <c r="AL1068" s="86">
        <f t="shared" si="174"/>
        <v>86891</v>
      </c>
      <c r="AM1068" s="86">
        <f t="shared" si="174"/>
        <v>4751.7</v>
      </c>
      <c r="AN1068" s="86">
        <f t="shared" si="174"/>
        <v>0</v>
      </c>
      <c r="AO1068" s="87">
        <f t="shared" si="174"/>
        <v>0</v>
      </c>
    </row>
    <row r="1069" spans="1:41" ht="13.5" customHeight="1">
      <c r="A1069" s="70" t="s">
        <v>29</v>
      </c>
      <c r="B1069" s="71">
        <v>11</v>
      </c>
      <c r="C1069" s="71" t="s">
        <v>23</v>
      </c>
      <c r="D1069" s="71" t="s">
        <v>24</v>
      </c>
      <c r="E1069" s="71" t="s">
        <v>23</v>
      </c>
      <c r="F1069" s="71">
        <v>200</v>
      </c>
      <c r="G1069" s="72">
        <v>20226.8</v>
      </c>
      <c r="H1069" s="72">
        <v>7345.8</v>
      </c>
      <c r="I1069" s="72">
        <v>12881</v>
      </c>
      <c r="J1069" s="72">
        <v>0</v>
      </c>
      <c r="K1069" s="73">
        <v>0</v>
      </c>
      <c r="L1069" s="62"/>
      <c r="M1069" s="63"/>
      <c r="N1069" s="63"/>
      <c r="O1069" s="63"/>
      <c r="P1069" s="64"/>
      <c r="Q1069" s="77">
        <f t="shared" si="170"/>
        <v>20226.8</v>
      </c>
      <c r="R1069" s="72">
        <f t="shared" si="170"/>
        <v>7345.8</v>
      </c>
      <c r="S1069" s="72">
        <f t="shared" si="170"/>
        <v>12881</v>
      </c>
      <c r="T1069" s="72">
        <f t="shared" si="170"/>
        <v>0</v>
      </c>
      <c r="U1069" s="73">
        <f t="shared" si="170"/>
        <v>0</v>
      </c>
      <c r="V1069" s="77">
        <f t="shared" si="179"/>
        <v>5742.6000000000022</v>
      </c>
      <c r="W1069" s="72">
        <f t="shared" si="178"/>
        <v>42.599999999999454</v>
      </c>
      <c r="X1069" s="72">
        <f t="shared" si="178"/>
        <v>5700</v>
      </c>
      <c r="Y1069" s="72">
        <f t="shared" si="178"/>
        <v>0</v>
      </c>
      <c r="Z1069" s="73">
        <f t="shared" si="178"/>
        <v>0</v>
      </c>
      <c r="AA1069" s="77">
        <v>25969.4</v>
      </c>
      <c r="AB1069" s="72">
        <v>7388.4</v>
      </c>
      <c r="AC1069" s="72">
        <v>18581</v>
      </c>
      <c r="AD1069" s="72">
        <v>0</v>
      </c>
      <c r="AE1069" s="102">
        <v>0</v>
      </c>
      <c r="AF1069" s="77"/>
      <c r="AG1069" s="72"/>
      <c r="AH1069" s="72"/>
      <c r="AI1069" s="72"/>
      <c r="AJ1069" s="73"/>
      <c r="AK1069" s="77">
        <f t="shared" si="174"/>
        <v>25969.4</v>
      </c>
      <c r="AL1069" s="72">
        <f t="shared" si="174"/>
        <v>7388.4</v>
      </c>
      <c r="AM1069" s="72">
        <f t="shared" si="174"/>
        <v>18581</v>
      </c>
      <c r="AN1069" s="72">
        <f t="shared" si="174"/>
        <v>0</v>
      </c>
      <c r="AO1069" s="73">
        <f t="shared" si="174"/>
        <v>0</v>
      </c>
    </row>
    <row r="1070" spans="1:41" ht="13.5" customHeight="1">
      <c r="A1070" s="83" t="s">
        <v>66</v>
      </c>
      <c r="B1070" s="84">
        <v>11</v>
      </c>
      <c r="C1070" s="84" t="s">
        <v>23</v>
      </c>
      <c r="D1070" s="84" t="s">
        <v>24</v>
      </c>
      <c r="E1070" s="84" t="s">
        <v>23</v>
      </c>
      <c r="F1070" s="84">
        <v>241</v>
      </c>
      <c r="G1070" s="86">
        <v>3500</v>
      </c>
      <c r="H1070" s="86">
        <v>3500</v>
      </c>
      <c r="I1070" s="86">
        <v>0</v>
      </c>
      <c r="J1070" s="86">
        <v>0</v>
      </c>
      <c r="K1070" s="87">
        <v>0</v>
      </c>
      <c r="L1070" s="62"/>
      <c r="M1070" s="63"/>
      <c r="N1070" s="63"/>
      <c r="O1070" s="63"/>
      <c r="P1070" s="64"/>
      <c r="Q1070" s="88">
        <f t="shared" si="170"/>
        <v>3500</v>
      </c>
      <c r="R1070" s="86">
        <f t="shared" si="170"/>
        <v>3500</v>
      </c>
      <c r="S1070" s="86">
        <f t="shared" si="170"/>
        <v>0</v>
      </c>
      <c r="T1070" s="86">
        <f t="shared" si="170"/>
        <v>0</v>
      </c>
      <c r="U1070" s="87">
        <f t="shared" si="170"/>
        <v>0</v>
      </c>
      <c r="V1070" s="88">
        <f t="shared" si="179"/>
        <v>0</v>
      </c>
      <c r="W1070" s="86">
        <f t="shared" si="178"/>
        <v>0</v>
      </c>
      <c r="X1070" s="86">
        <f t="shared" si="178"/>
        <v>0</v>
      </c>
      <c r="Y1070" s="86">
        <f t="shared" si="178"/>
        <v>0</v>
      </c>
      <c r="Z1070" s="87">
        <f t="shared" si="178"/>
        <v>0</v>
      </c>
      <c r="AA1070" s="88">
        <v>3500</v>
      </c>
      <c r="AB1070" s="86">
        <v>3500</v>
      </c>
      <c r="AC1070" s="86">
        <v>0</v>
      </c>
      <c r="AD1070" s="86">
        <v>0</v>
      </c>
      <c r="AE1070" s="103">
        <v>0</v>
      </c>
      <c r="AF1070" s="88"/>
      <c r="AG1070" s="86"/>
      <c r="AH1070" s="86"/>
      <c r="AI1070" s="86"/>
      <c r="AJ1070" s="87"/>
      <c r="AK1070" s="88">
        <f t="shared" si="174"/>
        <v>3500</v>
      </c>
      <c r="AL1070" s="86">
        <f t="shared" si="174"/>
        <v>3500</v>
      </c>
      <c r="AM1070" s="86">
        <f t="shared" si="174"/>
        <v>0</v>
      </c>
      <c r="AN1070" s="86">
        <f t="shared" si="174"/>
        <v>0</v>
      </c>
      <c r="AO1070" s="87">
        <f t="shared" si="174"/>
        <v>0</v>
      </c>
    </row>
    <row r="1071" spans="1:41" s="57" customFormat="1" ht="13.5" customHeight="1">
      <c r="A1071" s="58" t="s">
        <v>128</v>
      </c>
      <c r="B1071" s="59">
        <v>11</v>
      </c>
      <c r="C1071" s="59">
        <v>1</v>
      </c>
      <c r="D1071" s="59" t="s">
        <v>24</v>
      </c>
      <c r="E1071" s="59" t="s">
        <v>23</v>
      </c>
      <c r="F1071" s="59" t="s">
        <v>24</v>
      </c>
      <c r="G1071" s="60">
        <v>179375.2</v>
      </c>
      <c r="H1071" s="60">
        <v>134980.5</v>
      </c>
      <c r="I1071" s="60">
        <v>44394.7</v>
      </c>
      <c r="J1071" s="60">
        <v>0</v>
      </c>
      <c r="K1071" s="61">
        <v>0</v>
      </c>
      <c r="L1071" s="49"/>
      <c r="M1071" s="50"/>
      <c r="N1071" s="50"/>
      <c r="O1071" s="50"/>
      <c r="P1071" s="51"/>
      <c r="Q1071" s="65">
        <f t="shared" si="170"/>
        <v>179375.2</v>
      </c>
      <c r="R1071" s="60">
        <f t="shared" si="170"/>
        <v>134980.5</v>
      </c>
      <c r="S1071" s="60">
        <f t="shared" si="170"/>
        <v>44394.7</v>
      </c>
      <c r="T1071" s="60">
        <f t="shared" si="170"/>
        <v>0</v>
      </c>
      <c r="U1071" s="61">
        <f t="shared" si="170"/>
        <v>0</v>
      </c>
      <c r="V1071" s="65">
        <f t="shared" si="179"/>
        <v>10200</v>
      </c>
      <c r="W1071" s="60">
        <f t="shared" si="178"/>
        <v>0</v>
      </c>
      <c r="X1071" s="60">
        <f t="shared" si="178"/>
        <v>10200</v>
      </c>
      <c r="Y1071" s="60">
        <f t="shared" si="178"/>
        <v>0</v>
      </c>
      <c r="Z1071" s="61">
        <f t="shared" si="178"/>
        <v>0</v>
      </c>
      <c r="AA1071" s="65">
        <v>189575.2</v>
      </c>
      <c r="AB1071" s="60">
        <v>134980.5</v>
      </c>
      <c r="AC1071" s="60">
        <v>54594.7</v>
      </c>
      <c r="AD1071" s="60">
        <v>0</v>
      </c>
      <c r="AE1071" s="97">
        <v>0</v>
      </c>
      <c r="AF1071" s="65"/>
      <c r="AG1071" s="60"/>
      <c r="AH1071" s="60"/>
      <c r="AI1071" s="60"/>
      <c r="AJ1071" s="61"/>
      <c r="AK1071" s="65">
        <f t="shared" si="174"/>
        <v>189575.2</v>
      </c>
      <c r="AL1071" s="60">
        <f t="shared" si="174"/>
        <v>134980.5</v>
      </c>
      <c r="AM1071" s="60">
        <f t="shared" si="174"/>
        <v>54594.7</v>
      </c>
      <c r="AN1071" s="60">
        <f t="shared" si="174"/>
        <v>0</v>
      </c>
      <c r="AO1071" s="61">
        <f t="shared" si="174"/>
        <v>0</v>
      </c>
    </row>
    <row r="1072" spans="1:41" ht="13.5" customHeight="1">
      <c r="A1072" s="70" t="s">
        <v>129</v>
      </c>
      <c r="B1072" s="71">
        <v>11</v>
      </c>
      <c r="C1072" s="71">
        <v>1</v>
      </c>
      <c r="D1072" s="71">
        <v>51</v>
      </c>
      <c r="E1072" s="71" t="s">
        <v>23</v>
      </c>
      <c r="F1072" s="71" t="s">
        <v>24</v>
      </c>
      <c r="G1072" s="72">
        <v>179375.2</v>
      </c>
      <c r="H1072" s="72">
        <v>134980.5</v>
      </c>
      <c r="I1072" s="72">
        <v>44394.7</v>
      </c>
      <c r="J1072" s="72">
        <v>0</v>
      </c>
      <c r="K1072" s="73">
        <v>0</v>
      </c>
      <c r="L1072" s="62"/>
      <c r="M1072" s="63"/>
      <c r="N1072" s="63"/>
      <c r="O1072" s="63"/>
      <c r="P1072" s="64"/>
      <c r="Q1072" s="77">
        <f t="shared" si="170"/>
        <v>179375.2</v>
      </c>
      <c r="R1072" s="72">
        <f t="shared" si="170"/>
        <v>134980.5</v>
      </c>
      <c r="S1072" s="72">
        <f t="shared" si="170"/>
        <v>44394.7</v>
      </c>
      <c r="T1072" s="72">
        <f t="shared" si="170"/>
        <v>0</v>
      </c>
      <c r="U1072" s="73">
        <f t="shared" si="170"/>
        <v>0</v>
      </c>
      <c r="V1072" s="77">
        <f t="shared" si="179"/>
        <v>10200</v>
      </c>
      <c r="W1072" s="72">
        <f t="shared" si="178"/>
        <v>0</v>
      </c>
      <c r="X1072" s="72">
        <f t="shared" si="178"/>
        <v>10200</v>
      </c>
      <c r="Y1072" s="72">
        <f t="shared" si="178"/>
        <v>0</v>
      </c>
      <c r="Z1072" s="73">
        <f t="shared" si="178"/>
        <v>0</v>
      </c>
      <c r="AA1072" s="77">
        <v>189575.2</v>
      </c>
      <c r="AB1072" s="72">
        <v>134980.5</v>
      </c>
      <c r="AC1072" s="72">
        <v>54594.7</v>
      </c>
      <c r="AD1072" s="72">
        <v>0</v>
      </c>
      <c r="AE1072" s="102">
        <v>0</v>
      </c>
      <c r="AF1072" s="77"/>
      <c r="AG1072" s="72"/>
      <c r="AH1072" s="72"/>
      <c r="AI1072" s="72"/>
      <c r="AJ1072" s="73"/>
      <c r="AK1072" s="77">
        <f t="shared" si="174"/>
        <v>189575.2</v>
      </c>
      <c r="AL1072" s="72">
        <f t="shared" si="174"/>
        <v>134980.5</v>
      </c>
      <c r="AM1072" s="72">
        <f t="shared" si="174"/>
        <v>54594.7</v>
      </c>
      <c r="AN1072" s="72">
        <f t="shared" si="174"/>
        <v>0</v>
      </c>
      <c r="AO1072" s="73">
        <f t="shared" si="174"/>
        <v>0</v>
      </c>
    </row>
    <row r="1073" spans="1:41" ht="25.5">
      <c r="A1073" s="70" t="s">
        <v>393</v>
      </c>
      <c r="B1073" s="71">
        <v>11</v>
      </c>
      <c r="C1073" s="71">
        <v>1</v>
      </c>
      <c r="D1073" s="71">
        <v>51</v>
      </c>
      <c r="E1073" s="71">
        <v>2</v>
      </c>
      <c r="F1073" s="71" t="s">
        <v>24</v>
      </c>
      <c r="G1073" s="72">
        <v>612.79999999999995</v>
      </c>
      <c r="H1073" s="72">
        <v>612.79999999999995</v>
      </c>
      <c r="I1073" s="72">
        <v>0</v>
      </c>
      <c r="J1073" s="72">
        <v>0</v>
      </c>
      <c r="K1073" s="73">
        <v>0</v>
      </c>
      <c r="L1073" s="62"/>
      <c r="M1073" s="63"/>
      <c r="N1073" s="63"/>
      <c r="O1073" s="63"/>
      <c r="P1073" s="64"/>
      <c r="Q1073" s="77">
        <f t="shared" ref="Q1073:U1130" si="180">G1073+L1073</f>
        <v>612.79999999999995</v>
      </c>
      <c r="R1073" s="72">
        <f t="shared" si="180"/>
        <v>612.79999999999995</v>
      </c>
      <c r="S1073" s="72">
        <f t="shared" si="180"/>
        <v>0</v>
      </c>
      <c r="T1073" s="72">
        <f t="shared" si="180"/>
        <v>0</v>
      </c>
      <c r="U1073" s="73">
        <f t="shared" si="180"/>
        <v>0</v>
      </c>
      <c r="V1073" s="77">
        <f t="shared" si="179"/>
        <v>0</v>
      </c>
      <c r="W1073" s="72">
        <f t="shared" si="178"/>
        <v>0</v>
      </c>
      <c r="X1073" s="72">
        <f t="shared" si="178"/>
        <v>0</v>
      </c>
      <c r="Y1073" s="72">
        <f t="shared" si="178"/>
        <v>0</v>
      </c>
      <c r="Z1073" s="73">
        <f t="shared" si="178"/>
        <v>0</v>
      </c>
      <c r="AA1073" s="77">
        <v>612.79999999999995</v>
      </c>
      <c r="AB1073" s="72">
        <v>612.79999999999995</v>
      </c>
      <c r="AC1073" s="72">
        <v>0</v>
      </c>
      <c r="AD1073" s="72">
        <v>0</v>
      </c>
      <c r="AE1073" s="102">
        <v>0</v>
      </c>
      <c r="AF1073" s="77"/>
      <c r="AG1073" s="72"/>
      <c r="AH1073" s="72"/>
      <c r="AI1073" s="72"/>
      <c r="AJ1073" s="73"/>
      <c r="AK1073" s="77">
        <f t="shared" si="174"/>
        <v>612.79999999999995</v>
      </c>
      <c r="AL1073" s="72">
        <f t="shared" si="174"/>
        <v>612.79999999999995</v>
      </c>
      <c r="AM1073" s="72">
        <f t="shared" si="174"/>
        <v>0</v>
      </c>
      <c r="AN1073" s="72">
        <f t="shared" si="174"/>
        <v>0</v>
      </c>
      <c r="AO1073" s="73">
        <f t="shared" si="174"/>
        <v>0</v>
      </c>
    </row>
    <row r="1074" spans="1:41" ht="13.5" customHeight="1">
      <c r="A1074" s="70" t="s">
        <v>131</v>
      </c>
      <c r="B1074" s="71">
        <v>11</v>
      </c>
      <c r="C1074" s="71">
        <v>1</v>
      </c>
      <c r="D1074" s="71">
        <v>51</v>
      </c>
      <c r="E1074" s="71">
        <v>3</v>
      </c>
      <c r="F1074" s="71" t="s">
        <v>24</v>
      </c>
      <c r="G1074" s="72">
        <v>6026.4</v>
      </c>
      <c r="H1074" s="72">
        <v>6026.4</v>
      </c>
      <c r="I1074" s="72">
        <v>0</v>
      </c>
      <c r="J1074" s="72">
        <v>0</v>
      </c>
      <c r="K1074" s="73">
        <v>0</v>
      </c>
      <c r="L1074" s="62"/>
      <c r="M1074" s="63"/>
      <c r="N1074" s="63"/>
      <c r="O1074" s="63"/>
      <c r="P1074" s="64"/>
      <c r="Q1074" s="77">
        <f t="shared" si="180"/>
        <v>6026.4</v>
      </c>
      <c r="R1074" s="72">
        <f t="shared" si="180"/>
        <v>6026.4</v>
      </c>
      <c r="S1074" s="72">
        <f t="shared" si="180"/>
        <v>0</v>
      </c>
      <c r="T1074" s="72">
        <f t="shared" si="180"/>
        <v>0</v>
      </c>
      <c r="U1074" s="73">
        <f t="shared" si="180"/>
        <v>0</v>
      </c>
      <c r="V1074" s="77">
        <f t="shared" si="179"/>
        <v>0</v>
      </c>
      <c r="W1074" s="72">
        <f t="shared" si="178"/>
        <v>0</v>
      </c>
      <c r="X1074" s="72">
        <f t="shared" si="178"/>
        <v>0</v>
      </c>
      <c r="Y1074" s="72">
        <f t="shared" si="178"/>
        <v>0</v>
      </c>
      <c r="Z1074" s="73">
        <f t="shared" si="178"/>
        <v>0</v>
      </c>
      <c r="AA1074" s="77">
        <v>6026.4</v>
      </c>
      <c r="AB1074" s="72">
        <v>6026.4</v>
      </c>
      <c r="AC1074" s="72">
        <v>0</v>
      </c>
      <c r="AD1074" s="72">
        <v>0</v>
      </c>
      <c r="AE1074" s="102">
        <v>0</v>
      </c>
      <c r="AF1074" s="77"/>
      <c r="AG1074" s="72"/>
      <c r="AH1074" s="72"/>
      <c r="AI1074" s="72"/>
      <c r="AJ1074" s="73"/>
      <c r="AK1074" s="77">
        <f t="shared" si="174"/>
        <v>6026.4</v>
      </c>
      <c r="AL1074" s="72">
        <f t="shared" si="174"/>
        <v>6026.4</v>
      </c>
      <c r="AM1074" s="72">
        <f t="shared" si="174"/>
        <v>0</v>
      </c>
      <c r="AN1074" s="72">
        <f t="shared" si="174"/>
        <v>0</v>
      </c>
      <c r="AO1074" s="73">
        <f t="shared" si="174"/>
        <v>0</v>
      </c>
    </row>
    <row r="1075" spans="1:41" ht="13.5" customHeight="1">
      <c r="A1075" s="70" t="s">
        <v>135</v>
      </c>
      <c r="B1075" s="71">
        <v>11</v>
      </c>
      <c r="C1075" s="71">
        <v>1</v>
      </c>
      <c r="D1075" s="71">
        <v>51</v>
      </c>
      <c r="E1075" s="71">
        <v>6</v>
      </c>
      <c r="F1075" s="71" t="s">
        <v>24</v>
      </c>
      <c r="G1075" s="72">
        <v>172736</v>
      </c>
      <c r="H1075" s="72">
        <v>128341.3</v>
      </c>
      <c r="I1075" s="72">
        <v>44394.7</v>
      </c>
      <c r="J1075" s="72">
        <v>0</v>
      </c>
      <c r="K1075" s="73">
        <v>0</v>
      </c>
      <c r="L1075" s="62"/>
      <c r="M1075" s="63"/>
      <c r="N1075" s="63"/>
      <c r="O1075" s="63"/>
      <c r="P1075" s="64"/>
      <c r="Q1075" s="77">
        <f t="shared" si="180"/>
        <v>172736</v>
      </c>
      <c r="R1075" s="72">
        <f t="shared" si="180"/>
        <v>128341.3</v>
      </c>
      <c r="S1075" s="72">
        <f t="shared" si="180"/>
        <v>44394.7</v>
      </c>
      <c r="T1075" s="72">
        <f t="shared" si="180"/>
        <v>0</v>
      </c>
      <c r="U1075" s="73">
        <f t="shared" si="180"/>
        <v>0</v>
      </c>
      <c r="V1075" s="77">
        <f t="shared" si="179"/>
        <v>10200</v>
      </c>
      <c r="W1075" s="72">
        <f t="shared" si="178"/>
        <v>0</v>
      </c>
      <c r="X1075" s="72">
        <f t="shared" si="178"/>
        <v>10200</v>
      </c>
      <c r="Y1075" s="72">
        <f t="shared" si="178"/>
        <v>0</v>
      </c>
      <c r="Z1075" s="73">
        <f t="shared" si="178"/>
        <v>0</v>
      </c>
      <c r="AA1075" s="77">
        <v>182936</v>
      </c>
      <c r="AB1075" s="72">
        <v>128341.3</v>
      </c>
      <c r="AC1075" s="72">
        <v>54594.7</v>
      </c>
      <c r="AD1075" s="72">
        <v>0</v>
      </c>
      <c r="AE1075" s="102">
        <v>0</v>
      </c>
      <c r="AF1075" s="77"/>
      <c r="AG1075" s="72"/>
      <c r="AH1075" s="72"/>
      <c r="AI1075" s="72"/>
      <c r="AJ1075" s="73"/>
      <c r="AK1075" s="77">
        <f t="shared" si="174"/>
        <v>182936</v>
      </c>
      <c r="AL1075" s="72">
        <f t="shared" si="174"/>
        <v>128341.3</v>
      </c>
      <c r="AM1075" s="72">
        <f t="shared" si="174"/>
        <v>54594.7</v>
      </c>
      <c r="AN1075" s="72">
        <f t="shared" si="174"/>
        <v>0</v>
      </c>
      <c r="AO1075" s="73">
        <f t="shared" si="174"/>
        <v>0</v>
      </c>
    </row>
    <row r="1076" spans="1:41" s="155" customFormat="1">
      <c r="A1076" s="93" t="s">
        <v>394</v>
      </c>
      <c r="B1076" s="94"/>
      <c r="C1076" s="94"/>
      <c r="D1076" s="94"/>
      <c r="E1076" s="94"/>
      <c r="F1076" s="94"/>
      <c r="G1076" s="94"/>
      <c r="H1076" s="94"/>
      <c r="I1076" s="94"/>
      <c r="J1076" s="94"/>
      <c r="K1076" s="94"/>
      <c r="L1076" s="95"/>
      <c r="M1076" s="95"/>
      <c r="N1076" s="95"/>
      <c r="O1076" s="95"/>
      <c r="P1076" s="95"/>
      <c r="Q1076" s="95"/>
      <c r="R1076" s="95"/>
      <c r="S1076" s="95"/>
      <c r="T1076" s="95"/>
      <c r="U1076" s="95"/>
      <c r="V1076" s="95"/>
      <c r="W1076" s="95"/>
      <c r="X1076" s="95"/>
      <c r="Y1076" s="95"/>
      <c r="Z1076" s="95"/>
      <c r="AA1076" s="95"/>
      <c r="AB1076" s="95"/>
      <c r="AC1076" s="95"/>
      <c r="AD1076" s="95"/>
      <c r="AE1076" s="95"/>
      <c r="AF1076" s="95"/>
      <c r="AG1076" s="95"/>
      <c r="AH1076" s="95"/>
      <c r="AI1076" s="95"/>
      <c r="AJ1076" s="95"/>
      <c r="AK1076" s="95"/>
      <c r="AL1076" s="95"/>
      <c r="AM1076" s="95"/>
      <c r="AN1076" s="95"/>
      <c r="AO1076" s="96"/>
    </row>
    <row r="1077" spans="1:41" ht="14.25" customHeight="1">
      <c r="A1077" s="58" t="s">
        <v>22</v>
      </c>
      <c r="B1077" s="59" t="s">
        <v>23</v>
      </c>
      <c r="C1077" s="59" t="s">
        <v>23</v>
      </c>
      <c r="D1077" s="59" t="s">
        <v>24</v>
      </c>
      <c r="E1077" s="59" t="s">
        <v>23</v>
      </c>
      <c r="F1077" s="59" t="s">
        <v>24</v>
      </c>
      <c r="G1077" s="112">
        <v>6593076.2999999998</v>
      </c>
      <c r="H1077" s="112">
        <v>6593076.2999999998</v>
      </c>
      <c r="I1077" s="112">
        <v>0</v>
      </c>
      <c r="J1077" s="112">
        <v>0</v>
      </c>
      <c r="K1077" s="255">
        <v>0</v>
      </c>
      <c r="L1077" s="111">
        <v>3440</v>
      </c>
      <c r="M1077" s="112">
        <v>3440</v>
      </c>
      <c r="N1077" s="63">
        <v>0</v>
      </c>
      <c r="O1077" s="63">
        <v>0</v>
      </c>
      <c r="P1077" s="64">
        <v>0</v>
      </c>
      <c r="Q1077" s="111">
        <f t="shared" si="180"/>
        <v>6596516.2999999998</v>
      </c>
      <c r="R1077" s="112">
        <f t="shared" si="180"/>
        <v>6596516.2999999998</v>
      </c>
      <c r="S1077" s="112">
        <f t="shared" si="180"/>
        <v>0</v>
      </c>
      <c r="T1077" s="112">
        <f t="shared" si="180"/>
        <v>0</v>
      </c>
      <c r="U1077" s="255">
        <f t="shared" si="180"/>
        <v>0</v>
      </c>
      <c r="V1077" s="111">
        <f>AA1077-Q1077</f>
        <v>356332.70000000019</v>
      </c>
      <c r="W1077" s="112">
        <f t="shared" ref="W1077:Z1092" si="181">AB1077-R1077</f>
        <v>356332.70000000019</v>
      </c>
      <c r="X1077" s="112">
        <f t="shared" si="181"/>
        <v>0</v>
      </c>
      <c r="Y1077" s="112">
        <f t="shared" si="181"/>
        <v>0</v>
      </c>
      <c r="Z1077" s="255">
        <f t="shared" si="181"/>
        <v>0</v>
      </c>
      <c r="AA1077" s="305">
        <v>6952849</v>
      </c>
      <c r="AB1077" s="306">
        <v>6952849</v>
      </c>
      <c r="AC1077" s="306">
        <v>0</v>
      </c>
      <c r="AD1077" s="306">
        <v>0</v>
      </c>
      <c r="AE1077" s="307">
        <v>0</v>
      </c>
      <c r="AF1077" s="305">
        <f>AF1078+AF1080</f>
        <v>-14668</v>
      </c>
      <c r="AG1077" s="306">
        <f>AG1078+AG1080</f>
        <v>-14668</v>
      </c>
      <c r="AH1077" s="306"/>
      <c r="AI1077" s="306"/>
      <c r="AJ1077" s="308"/>
      <c r="AK1077" s="305">
        <f t="shared" si="174"/>
        <v>6938181</v>
      </c>
      <c r="AL1077" s="306">
        <f t="shared" si="174"/>
        <v>6938181</v>
      </c>
      <c r="AM1077" s="306">
        <f t="shared" si="174"/>
        <v>0</v>
      </c>
      <c r="AN1077" s="306">
        <f t="shared" si="174"/>
        <v>0</v>
      </c>
      <c r="AO1077" s="308">
        <f t="shared" si="174"/>
        <v>0</v>
      </c>
    </row>
    <row r="1078" spans="1:41" ht="14.25" customHeight="1">
      <c r="A1078" s="70" t="s">
        <v>26</v>
      </c>
      <c r="B1078" s="71" t="s">
        <v>23</v>
      </c>
      <c r="C1078" s="71" t="s">
        <v>23</v>
      </c>
      <c r="D1078" s="71" t="s">
        <v>24</v>
      </c>
      <c r="E1078" s="71" t="s">
        <v>23</v>
      </c>
      <c r="F1078" s="71">
        <v>100</v>
      </c>
      <c r="G1078" s="114">
        <v>6274277.2999999998</v>
      </c>
      <c r="H1078" s="114">
        <v>6274277.2999999998</v>
      </c>
      <c r="I1078" s="114">
        <v>0</v>
      </c>
      <c r="J1078" s="114">
        <v>0</v>
      </c>
      <c r="K1078" s="116">
        <v>0</v>
      </c>
      <c r="L1078" s="113">
        <v>0</v>
      </c>
      <c r="M1078" s="114"/>
      <c r="N1078" s="63"/>
      <c r="O1078" s="63"/>
      <c r="P1078" s="64"/>
      <c r="Q1078" s="113">
        <f t="shared" si="180"/>
        <v>6274277.2999999998</v>
      </c>
      <c r="R1078" s="114">
        <f t="shared" si="180"/>
        <v>6274277.2999999998</v>
      </c>
      <c r="S1078" s="114">
        <f t="shared" si="180"/>
        <v>0</v>
      </c>
      <c r="T1078" s="114">
        <f t="shared" si="180"/>
        <v>0</v>
      </c>
      <c r="U1078" s="116">
        <f t="shared" si="180"/>
        <v>0</v>
      </c>
      <c r="V1078" s="113">
        <f t="shared" ref="V1078:Z1144" si="182">AA1078-Q1078</f>
        <v>326028.79999999981</v>
      </c>
      <c r="W1078" s="114">
        <f t="shared" si="181"/>
        <v>326028.79999999981</v>
      </c>
      <c r="X1078" s="114">
        <f t="shared" si="181"/>
        <v>0</v>
      </c>
      <c r="Y1078" s="114">
        <f t="shared" si="181"/>
        <v>0</v>
      </c>
      <c r="Z1078" s="116">
        <f t="shared" si="181"/>
        <v>0</v>
      </c>
      <c r="AA1078" s="309">
        <v>6600306.0999999996</v>
      </c>
      <c r="AB1078" s="310">
        <v>6600306.0999999996</v>
      </c>
      <c r="AC1078" s="310">
        <v>0</v>
      </c>
      <c r="AD1078" s="310">
        <v>0</v>
      </c>
      <c r="AE1078" s="311">
        <v>0</v>
      </c>
      <c r="AF1078" s="309">
        <f t="shared" ref="AF1078:AF1097" si="183">AG1078+AH1078+AI1078+AJ1078</f>
        <v>-42000</v>
      </c>
      <c r="AG1078" s="310">
        <f>AG1084+AG1094+AG1103+AG1125+AG1133</f>
        <v>-42000</v>
      </c>
      <c r="AH1078" s="310">
        <f t="shared" ref="AH1078:AJ1078" si="184">AH1084+AH1094+AH1103+AH1125+AH1133</f>
        <v>0</v>
      </c>
      <c r="AI1078" s="310">
        <f t="shared" si="184"/>
        <v>0</v>
      </c>
      <c r="AJ1078" s="312">
        <f t="shared" si="184"/>
        <v>0</v>
      </c>
      <c r="AK1078" s="309">
        <f t="shared" si="174"/>
        <v>6558306.0999999996</v>
      </c>
      <c r="AL1078" s="310">
        <f t="shared" si="174"/>
        <v>6558306.0999999996</v>
      </c>
      <c r="AM1078" s="310">
        <f t="shared" si="174"/>
        <v>0</v>
      </c>
      <c r="AN1078" s="310">
        <f t="shared" si="174"/>
        <v>0</v>
      </c>
      <c r="AO1078" s="312">
        <f t="shared" si="174"/>
        <v>0</v>
      </c>
    </row>
    <row r="1079" spans="1:41" ht="14.25" customHeight="1">
      <c r="A1079" s="83" t="s">
        <v>27</v>
      </c>
      <c r="B1079" s="71"/>
      <c r="C1079" s="71"/>
      <c r="D1079" s="71"/>
      <c r="E1079" s="71"/>
      <c r="F1079" s="85" t="s">
        <v>28</v>
      </c>
      <c r="G1079" s="114"/>
      <c r="H1079" s="114"/>
      <c r="I1079" s="114"/>
      <c r="J1079" s="114"/>
      <c r="K1079" s="116"/>
      <c r="L1079" s="113"/>
      <c r="M1079" s="114"/>
      <c r="N1079" s="63"/>
      <c r="O1079" s="63"/>
      <c r="P1079" s="64"/>
      <c r="Q1079" s="113"/>
      <c r="R1079" s="114"/>
      <c r="S1079" s="114"/>
      <c r="T1079" s="114"/>
      <c r="U1079" s="116"/>
      <c r="V1079" s="113">
        <f t="shared" si="182"/>
        <v>1147.8</v>
      </c>
      <c r="W1079" s="114">
        <f t="shared" si="181"/>
        <v>1147.8</v>
      </c>
      <c r="X1079" s="114">
        <f t="shared" si="181"/>
        <v>0</v>
      </c>
      <c r="Y1079" s="114">
        <f t="shared" si="181"/>
        <v>0</v>
      </c>
      <c r="Z1079" s="116">
        <f t="shared" si="181"/>
        <v>0</v>
      </c>
      <c r="AA1079" s="309">
        <v>1147.8</v>
      </c>
      <c r="AB1079" s="310">
        <v>1147.8</v>
      </c>
      <c r="AC1079" s="310">
        <v>0</v>
      </c>
      <c r="AD1079" s="310">
        <v>0</v>
      </c>
      <c r="AE1079" s="311">
        <v>0</v>
      </c>
      <c r="AF1079" s="309">
        <f t="shared" si="183"/>
        <v>0</v>
      </c>
      <c r="AG1079" s="310"/>
      <c r="AH1079" s="310"/>
      <c r="AI1079" s="310"/>
      <c r="AJ1079" s="312"/>
      <c r="AK1079" s="309">
        <f t="shared" si="174"/>
        <v>1147.8</v>
      </c>
      <c r="AL1079" s="310">
        <f t="shared" si="174"/>
        <v>1147.8</v>
      </c>
      <c r="AM1079" s="310">
        <f t="shared" si="174"/>
        <v>0</v>
      </c>
      <c r="AN1079" s="310">
        <f t="shared" si="174"/>
        <v>0</v>
      </c>
      <c r="AO1079" s="312">
        <f t="shared" si="174"/>
        <v>0</v>
      </c>
    </row>
    <row r="1080" spans="1:41" ht="14.25" customHeight="1">
      <c r="A1080" s="70" t="s">
        <v>29</v>
      </c>
      <c r="B1080" s="71" t="s">
        <v>23</v>
      </c>
      <c r="C1080" s="71" t="s">
        <v>23</v>
      </c>
      <c r="D1080" s="71" t="s">
        <v>24</v>
      </c>
      <c r="E1080" s="71" t="s">
        <v>23</v>
      </c>
      <c r="F1080" s="71">
        <v>200</v>
      </c>
      <c r="G1080" s="114">
        <v>445266</v>
      </c>
      <c r="H1080" s="114">
        <v>445266</v>
      </c>
      <c r="I1080" s="114">
        <v>0</v>
      </c>
      <c r="J1080" s="114">
        <v>0</v>
      </c>
      <c r="K1080" s="116">
        <v>0</v>
      </c>
      <c r="L1080" s="113">
        <v>5340</v>
      </c>
      <c r="M1080" s="114">
        <v>5340</v>
      </c>
      <c r="N1080" s="63"/>
      <c r="O1080" s="63"/>
      <c r="P1080" s="64"/>
      <c r="Q1080" s="113">
        <f t="shared" si="180"/>
        <v>450606</v>
      </c>
      <c r="R1080" s="114">
        <f t="shared" si="180"/>
        <v>450606</v>
      </c>
      <c r="S1080" s="114">
        <f t="shared" si="180"/>
        <v>0</v>
      </c>
      <c r="T1080" s="114">
        <f t="shared" si="180"/>
        <v>0</v>
      </c>
      <c r="U1080" s="116">
        <f t="shared" si="180"/>
        <v>0</v>
      </c>
      <c r="V1080" s="113">
        <f t="shared" si="182"/>
        <v>41237.799999999988</v>
      </c>
      <c r="W1080" s="114">
        <f t="shared" si="181"/>
        <v>41237.799999999988</v>
      </c>
      <c r="X1080" s="114">
        <f t="shared" si="181"/>
        <v>0</v>
      </c>
      <c r="Y1080" s="114">
        <f t="shared" si="181"/>
        <v>0</v>
      </c>
      <c r="Z1080" s="116">
        <f t="shared" si="181"/>
        <v>0</v>
      </c>
      <c r="AA1080" s="309">
        <v>491843.8</v>
      </c>
      <c r="AB1080" s="310">
        <v>491843.8</v>
      </c>
      <c r="AC1080" s="310">
        <v>0</v>
      </c>
      <c r="AD1080" s="310">
        <v>0</v>
      </c>
      <c r="AE1080" s="311">
        <v>0</v>
      </c>
      <c r="AF1080" s="309">
        <f>26967+365</f>
        <v>27332</v>
      </c>
      <c r="AG1080" s="310">
        <f>26967+365</f>
        <v>27332</v>
      </c>
      <c r="AH1080" s="310"/>
      <c r="AI1080" s="310"/>
      <c r="AJ1080" s="312"/>
      <c r="AK1080" s="309">
        <f t="shared" si="174"/>
        <v>519175.8</v>
      </c>
      <c r="AL1080" s="310">
        <f t="shared" si="174"/>
        <v>519175.8</v>
      </c>
      <c r="AM1080" s="310">
        <f t="shared" si="174"/>
        <v>0</v>
      </c>
      <c r="AN1080" s="310">
        <f t="shared" si="174"/>
        <v>0</v>
      </c>
      <c r="AO1080" s="312">
        <f t="shared" si="174"/>
        <v>0</v>
      </c>
    </row>
    <row r="1081" spans="1:41" ht="14.25" customHeight="1">
      <c r="A1081" s="83" t="s">
        <v>66</v>
      </c>
      <c r="B1081" s="71"/>
      <c r="C1081" s="71"/>
      <c r="D1081" s="71"/>
      <c r="E1081" s="71"/>
      <c r="F1081" s="71">
        <v>241</v>
      </c>
      <c r="G1081" s="114"/>
      <c r="H1081" s="114"/>
      <c r="I1081" s="114"/>
      <c r="J1081" s="114"/>
      <c r="K1081" s="116"/>
      <c r="L1081" s="113"/>
      <c r="M1081" s="114"/>
      <c r="N1081" s="63"/>
      <c r="O1081" s="63"/>
      <c r="P1081" s="64"/>
      <c r="Q1081" s="113"/>
      <c r="R1081" s="114"/>
      <c r="S1081" s="114"/>
      <c r="T1081" s="114"/>
      <c r="U1081" s="116"/>
      <c r="V1081" s="113">
        <f t="shared" si="182"/>
        <v>149.80000000000001</v>
      </c>
      <c r="W1081" s="114">
        <f t="shared" si="181"/>
        <v>149.80000000000001</v>
      </c>
      <c r="X1081" s="114">
        <f t="shared" si="181"/>
        <v>0</v>
      </c>
      <c r="Y1081" s="114">
        <f t="shared" si="181"/>
        <v>0</v>
      </c>
      <c r="Z1081" s="116">
        <f t="shared" si="181"/>
        <v>0</v>
      </c>
      <c r="AA1081" s="309">
        <v>149.80000000000001</v>
      </c>
      <c r="AB1081" s="310">
        <v>149.80000000000001</v>
      </c>
      <c r="AC1081" s="310">
        <v>0</v>
      </c>
      <c r="AD1081" s="310">
        <v>0</v>
      </c>
      <c r="AE1081" s="311">
        <v>0</v>
      </c>
      <c r="AF1081" s="113">
        <f t="shared" si="183"/>
        <v>0</v>
      </c>
      <c r="AG1081" s="310"/>
      <c r="AH1081" s="310"/>
      <c r="AI1081" s="310"/>
      <c r="AJ1081" s="312"/>
      <c r="AK1081" s="309">
        <f t="shared" si="174"/>
        <v>149.80000000000001</v>
      </c>
      <c r="AL1081" s="310">
        <f t="shared" si="174"/>
        <v>149.80000000000001</v>
      </c>
      <c r="AM1081" s="310">
        <f t="shared" si="174"/>
        <v>0</v>
      </c>
      <c r="AN1081" s="310">
        <f t="shared" si="174"/>
        <v>0</v>
      </c>
      <c r="AO1081" s="312">
        <f t="shared" si="174"/>
        <v>0</v>
      </c>
    </row>
    <row r="1082" spans="1:41" ht="14.25" customHeight="1">
      <c r="A1082" s="70" t="s">
        <v>395</v>
      </c>
      <c r="B1082" s="71" t="s">
        <v>23</v>
      </c>
      <c r="C1082" s="71" t="s">
        <v>23</v>
      </c>
      <c r="D1082" s="71" t="s">
        <v>24</v>
      </c>
      <c r="E1082" s="71" t="s">
        <v>23</v>
      </c>
      <c r="F1082" s="71">
        <v>600</v>
      </c>
      <c r="G1082" s="114">
        <v>-126467</v>
      </c>
      <c r="H1082" s="114">
        <v>-126467</v>
      </c>
      <c r="I1082" s="114">
        <v>0</v>
      </c>
      <c r="J1082" s="114">
        <v>0</v>
      </c>
      <c r="K1082" s="116">
        <v>0</v>
      </c>
      <c r="L1082" s="113">
        <v>-1900</v>
      </c>
      <c r="M1082" s="119">
        <v>-1900</v>
      </c>
      <c r="N1082" s="63"/>
      <c r="O1082" s="63"/>
      <c r="P1082" s="64"/>
      <c r="Q1082" s="113">
        <f t="shared" si="180"/>
        <v>-128367</v>
      </c>
      <c r="R1082" s="114">
        <f t="shared" si="180"/>
        <v>-128367</v>
      </c>
      <c r="S1082" s="114">
        <f t="shared" si="180"/>
        <v>0</v>
      </c>
      <c r="T1082" s="114">
        <f t="shared" si="180"/>
        <v>0</v>
      </c>
      <c r="U1082" s="116">
        <f t="shared" si="180"/>
        <v>0</v>
      </c>
      <c r="V1082" s="113">
        <f t="shared" si="182"/>
        <v>-10933.899999999994</v>
      </c>
      <c r="W1082" s="114">
        <f t="shared" si="181"/>
        <v>-10933.899999999994</v>
      </c>
      <c r="X1082" s="114">
        <f t="shared" si="181"/>
        <v>0</v>
      </c>
      <c r="Y1082" s="114">
        <f t="shared" si="181"/>
        <v>0</v>
      </c>
      <c r="Z1082" s="116">
        <f t="shared" si="181"/>
        <v>0</v>
      </c>
      <c r="AA1082" s="309">
        <v>-139300.9</v>
      </c>
      <c r="AB1082" s="310">
        <v>-139300.9</v>
      </c>
      <c r="AC1082" s="310">
        <v>0</v>
      </c>
      <c r="AD1082" s="310">
        <v>0</v>
      </c>
      <c r="AE1082" s="311">
        <v>0</v>
      </c>
      <c r="AF1082" s="113">
        <f t="shared" si="183"/>
        <v>0</v>
      </c>
      <c r="AG1082" s="310"/>
      <c r="AH1082" s="310"/>
      <c r="AI1082" s="310"/>
      <c r="AJ1082" s="312"/>
      <c r="AK1082" s="309">
        <f t="shared" si="174"/>
        <v>-139300.9</v>
      </c>
      <c r="AL1082" s="310">
        <f t="shared" si="174"/>
        <v>-139300.9</v>
      </c>
      <c r="AM1082" s="310">
        <f t="shared" si="174"/>
        <v>0</v>
      </c>
      <c r="AN1082" s="310">
        <f t="shared" si="174"/>
        <v>0</v>
      </c>
      <c r="AO1082" s="312">
        <f t="shared" si="174"/>
        <v>0</v>
      </c>
    </row>
    <row r="1083" spans="1:41" ht="14.25" customHeight="1">
      <c r="A1083" s="58" t="s">
        <v>25</v>
      </c>
      <c r="B1083" s="59">
        <v>1</v>
      </c>
      <c r="C1083" s="59" t="s">
        <v>23</v>
      </c>
      <c r="D1083" s="59" t="s">
        <v>24</v>
      </c>
      <c r="E1083" s="59" t="s">
        <v>23</v>
      </c>
      <c r="F1083" s="59" t="s">
        <v>24</v>
      </c>
      <c r="G1083" s="112">
        <v>15000</v>
      </c>
      <c r="H1083" s="112">
        <v>15000</v>
      </c>
      <c r="I1083" s="112">
        <v>0</v>
      </c>
      <c r="J1083" s="112">
        <v>0</v>
      </c>
      <c r="K1083" s="255">
        <v>0</v>
      </c>
      <c r="L1083" s="113">
        <v>0</v>
      </c>
      <c r="M1083" s="63">
        <v>0</v>
      </c>
      <c r="N1083" s="63">
        <v>0</v>
      </c>
      <c r="O1083" s="63">
        <v>0</v>
      </c>
      <c r="P1083" s="64">
        <v>0</v>
      </c>
      <c r="Q1083" s="111">
        <f t="shared" si="180"/>
        <v>15000</v>
      </c>
      <c r="R1083" s="112">
        <f t="shared" si="180"/>
        <v>15000</v>
      </c>
      <c r="S1083" s="112">
        <f t="shared" si="180"/>
        <v>0</v>
      </c>
      <c r="T1083" s="112">
        <f t="shared" si="180"/>
        <v>0</v>
      </c>
      <c r="U1083" s="255">
        <f t="shared" si="180"/>
        <v>0</v>
      </c>
      <c r="V1083" s="111">
        <f t="shared" si="182"/>
        <v>0</v>
      </c>
      <c r="W1083" s="112">
        <f t="shared" si="181"/>
        <v>0</v>
      </c>
      <c r="X1083" s="112">
        <f t="shared" si="181"/>
        <v>0</v>
      </c>
      <c r="Y1083" s="112">
        <f t="shared" si="181"/>
        <v>0</v>
      </c>
      <c r="Z1083" s="255">
        <f t="shared" si="181"/>
        <v>0</v>
      </c>
      <c r="AA1083" s="111">
        <v>15000</v>
      </c>
      <c r="AB1083" s="112">
        <v>15000</v>
      </c>
      <c r="AC1083" s="112"/>
      <c r="AD1083" s="112"/>
      <c r="AE1083" s="256"/>
      <c r="AF1083" s="113">
        <f t="shared" si="183"/>
        <v>0</v>
      </c>
      <c r="AG1083" s="112"/>
      <c r="AH1083" s="112"/>
      <c r="AI1083" s="112"/>
      <c r="AJ1083" s="255"/>
      <c r="AK1083" s="111">
        <f t="shared" si="174"/>
        <v>15000</v>
      </c>
      <c r="AL1083" s="112">
        <f t="shared" si="174"/>
        <v>15000</v>
      </c>
      <c r="AM1083" s="112">
        <f t="shared" si="174"/>
        <v>0</v>
      </c>
      <c r="AN1083" s="112">
        <f t="shared" si="174"/>
        <v>0</v>
      </c>
      <c r="AO1083" s="255">
        <f t="shared" si="174"/>
        <v>0</v>
      </c>
    </row>
    <row r="1084" spans="1:41" ht="14.25" customHeight="1">
      <c r="A1084" s="70" t="s">
        <v>26</v>
      </c>
      <c r="B1084" s="71">
        <v>1</v>
      </c>
      <c r="C1084" s="71" t="s">
        <v>23</v>
      </c>
      <c r="D1084" s="71" t="s">
        <v>24</v>
      </c>
      <c r="E1084" s="71" t="s">
        <v>23</v>
      </c>
      <c r="F1084" s="71">
        <v>100</v>
      </c>
      <c r="G1084" s="114">
        <v>15000</v>
      </c>
      <c r="H1084" s="114">
        <v>15000</v>
      </c>
      <c r="I1084" s="114">
        <v>0</v>
      </c>
      <c r="J1084" s="114">
        <v>0</v>
      </c>
      <c r="K1084" s="116">
        <v>0</v>
      </c>
      <c r="L1084" s="113">
        <v>0</v>
      </c>
      <c r="M1084" s="63"/>
      <c r="N1084" s="63"/>
      <c r="O1084" s="63"/>
      <c r="P1084" s="64"/>
      <c r="Q1084" s="113">
        <f t="shared" si="180"/>
        <v>15000</v>
      </c>
      <c r="R1084" s="114">
        <f t="shared" si="180"/>
        <v>15000</v>
      </c>
      <c r="S1084" s="114">
        <f t="shared" si="180"/>
        <v>0</v>
      </c>
      <c r="T1084" s="114">
        <f t="shared" si="180"/>
        <v>0</v>
      </c>
      <c r="U1084" s="116">
        <f t="shared" si="180"/>
        <v>0</v>
      </c>
      <c r="V1084" s="113">
        <f t="shared" si="182"/>
        <v>0</v>
      </c>
      <c r="W1084" s="114">
        <f t="shared" si="181"/>
        <v>0</v>
      </c>
      <c r="X1084" s="114">
        <f t="shared" si="181"/>
        <v>0</v>
      </c>
      <c r="Y1084" s="114">
        <f t="shared" si="181"/>
        <v>0</v>
      </c>
      <c r="Z1084" s="116">
        <f t="shared" si="181"/>
        <v>0</v>
      </c>
      <c r="AA1084" s="113">
        <v>15000</v>
      </c>
      <c r="AB1084" s="114">
        <v>15000</v>
      </c>
      <c r="AC1084" s="114"/>
      <c r="AD1084" s="114"/>
      <c r="AE1084" s="257"/>
      <c r="AF1084" s="113">
        <f t="shared" si="183"/>
        <v>0</v>
      </c>
      <c r="AG1084" s="114"/>
      <c r="AH1084" s="114"/>
      <c r="AI1084" s="114"/>
      <c r="AJ1084" s="116"/>
      <c r="AK1084" s="113">
        <f t="shared" si="174"/>
        <v>15000</v>
      </c>
      <c r="AL1084" s="114">
        <f t="shared" si="174"/>
        <v>15000</v>
      </c>
      <c r="AM1084" s="114">
        <f t="shared" si="174"/>
        <v>0</v>
      </c>
      <c r="AN1084" s="114">
        <f t="shared" si="174"/>
        <v>0</v>
      </c>
      <c r="AO1084" s="116">
        <f t="shared" si="174"/>
        <v>0</v>
      </c>
    </row>
    <row r="1085" spans="1:41" ht="14.25" customHeight="1">
      <c r="A1085" s="58" t="s">
        <v>47</v>
      </c>
      <c r="B1085" s="59">
        <v>1</v>
      </c>
      <c r="C1085" s="59">
        <v>8</v>
      </c>
      <c r="D1085" s="59" t="s">
        <v>24</v>
      </c>
      <c r="E1085" s="59" t="s">
        <v>23</v>
      </c>
      <c r="F1085" s="59" t="s">
        <v>24</v>
      </c>
      <c r="G1085" s="112">
        <v>15000</v>
      </c>
      <c r="H1085" s="112">
        <v>15000</v>
      </c>
      <c r="I1085" s="112">
        <v>0</v>
      </c>
      <c r="J1085" s="112">
        <v>0</v>
      </c>
      <c r="K1085" s="255">
        <v>0</v>
      </c>
      <c r="L1085" s="113">
        <v>0</v>
      </c>
      <c r="M1085" s="63">
        <v>0</v>
      </c>
      <c r="N1085" s="63">
        <v>0</v>
      </c>
      <c r="O1085" s="63">
        <v>0</v>
      </c>
      <c r="P1085" s="64">
        <v>0</v>
      </c>
      <c r="Q1085" s="111">
        <f t="shared" si="180"/>
        <v>15000</v>
      </c>
      <c r="R1085" s="112">
        <f t="shared" si="180"/>
        <v>15000</v>
      </c>
      <c r="S1085" s="112">
        <f t="shared" si="180"/>
        <v>0</v>
      </c>
      <c r="T1085" s="112">
        <f t="shared" si="180"/>
        <v>0</v>
      </c>
      <c r="U1085" s="255">
        <f t="shared" si="180"/>
        <v>0</v>
      </c>
      <c r="V1085" s="111">
        <f t="shared" si="182"/>
        <v>0</v>
      </c>
      <c r="W1085" s="112">
        <f t="shared" si="181"/>
        <v>0</v>
      </c>
      <c r="X1085" s="112">
        <f t="shared" si="181"/>
        <v>0</v>
      </c>
      <c r="Y1085" s="112">
        <f t="shared" si="181"/>
        <v>0</v>
      </c>
      <c r="Z1085" s="255">
        <f t="shared" si="181"/>
        <v>0</v>
      </c>
      <c r="AA1085" s="111">
        <v>15000</v>
      </c>
      <c r="AB1085" s="112">
        <v>15000</v>
      </c>
      <c r="AC1085" s="112"/>
      <c r="AD1085" s="112"/>
      <c r="AE1085" s="256"/>
      <c r="AF1085" s="113">
        <f t="shared" si="183"/>
        <v>0</v>
      </c>
      <c r="AG1085" s="112"/>
      <c r="AH1085" s="112"/>
      <c r="AI1085" s="112"/>
      <c r="AJ1085" s="255"/>
      <c r="AK1085" s="111">
        <f t="shared" si="174"/>
        <v>15000</v>
      </c>
      <c r="AL1085" s="112">
        <f t="shared" si="174"/>
        <v>15000</v>
      </c>
      <c r="AM1085" s="112">
        <f t="shared" si="174"/>
        <v>0</v>
      </c>
      <c r="AN1085" s="112">
        <f t="shared" si="174"/>
        <v>0</v>
      </c>
      <c r="AO1085" s="255">
        <f t="shared" si="174"/>
        <v>0</v>
      </c>
    </row>
    <row r="1086" spans="1:41" ht="14.25" customHeight="1">
      <c r="A1086" s="70" t="s">
        <v>396</v>
      </c>
      <c r="B1086" s="71">
        <v>1</v>
      </c>
      <c r="C1086" s="71">
        <v>8</v>
      </c>
      <c r="D1086" s="71">
        <v>8</v>
      </c>
      <c r="E1086" s="71" t="s">
        <v>23</v>
      </c>
      <c r="F1086" s="71" t="s">
        <v>24</v>
      </c>
      <c r="G1086" s="114">
        <v>15000</v>
      </c>
      <c r="H1086" s="114">
        <v>15000</v>
      </c>
      <c r="I1086" s="114">
        <v>0</v>
      </c>
      <c r="J1086" s="114">
        <v>0</v>
      </c>
      <c r="K1086" s="116">
        <v>0</v>
      </c>
      <c r="L1086" s="113">
        <v>0</v>
      </c>
      <c r="M1086" s="63">
        <v>0</v>
      </c>
      <c r="N1086" s="63">
        <v>0</v>
      </c>
      <c r="O1086" s="63">
        <v>0</v>
      </c>
      <c r="P1086" s="64">
        <v>0</v>
      </c>
      <c r="Q1086" s="113">
        <f t="shared" si="180"/>
        <v>15000</v>
      </c>
      <c r="R1086" s="114">
        <f t="shared" si="180"/>
        <v>15000</v>
      </c>
      <c r="S1086" s="114">
        <f t="shared" si="180"/>
        <v>0</v>
      </c>
      <c r="T1086" s="114">
        <f t="shared" si="180"/>
        <v>0</v>
      </c>
      <c r="U1086" s="116">
        <f t="shared" si="180"/>
        <v>0</v>
      </c>
      <c r="V1086" s="113">
        <f t="shared" si="182"/>
        <v>0</v>
      </c>
      <c r="W1086" s="114">
        <f t="shared" si="181"/>
        <v>0</v>
      </c>
      <c r="X1086" s="114">
        <f t="shared" si="181"/>
        <v>0</v>
      </c>
      <c r="Y1086" s="114">
        <f t="shared" si="181"/>
        <v>0</v>
      </c>
      <c r="Z1086" s="116">
        <f t="shared" si="181"/>
        <v>0</v>
      </c>
      <c r="AA1086" s="113">
        <v>15000</v>
      </c>
      <c r="AB1086" s="114">
        <v>15000</v>
      </c>
      <c r="AC1086" s="114"/>
      <c r="AD1086" s="114"/>
      <c r="AE1086" s="257"/>
      <c r="AF1086" s="113">
        <f t="shared" si="183"/>
        <v>0</v>
      </c>
      <c r="AG1086" s="114"/>
      <c r="AH1086" s="114"/>
      <c r="AI1086" s="114"/>
      <c r="AJ1086" s="116"/>
      <c r="AK1086" s="113">
        <f t="shared" si="174"/>
        <v>15000</v>
      </c>
      <c r="AL1086" s="114">
        <f t="shared" si="174"/>
        <v>15000</v>
      </c>
      <c r="AM1086" s="114">
        <f t="shared" si="174"/>
        <v>0</v>
      </c>
      <c r="AN1086" s="114">
        <f t="shared" si="174"/>
        <v>0</v>
      </c>
      <c r="AO1086" s="116">
        <f t="shared" si="174"/>
        <v>0</v>
      </c>
    </row>
    <row r="1087" spans="1:41" ht="14.25" customHeight="1">
      <c r="A1087" s="70" t="s">
        <v>397</v>
      </c>
      <c r="B1087" s="71">
        <v>1</v>
      </c>
      <c r="C1087" s="71">
        <v>8</v>
      </c>
      <c r="D1087" s="71">
        <v>8</v>
      </c>
      <c r="E1087" s="71">
        <v>3</v>
      </c>
      <c r="F1087" s="71" t="s">
        <v>24</v>
      </c>
      <c r="G1087" s="114">
        <v>15000</v>
      </c>
      <c r="H1087" s="114">
        <v>15000</v>
      </c>
      <c r="I1087" s="114">
        <v>0</v>
      </c>
      <c r="J1087" s="114">
        <v>0</v>
      </c>
      <c r="K1087" s="116">
        <v>0</v>
      </c>
      <c r="L1087" s="113">
        <v>0</v>
      </c>
      <c r="M1087" s="63"/>
      <c r="N1087" s="63"/>
      <c r="O1087" s="63"/>
      <c r="P1087" s="64"/>
      <c r="Q1087" s="113">
        <f t="shared" si="180"/>
        <v>15000</v>
      </c>
      <c r="R1087" s="114">
        <f t="shared" si="180"/>
        <v>15000</v>
      </c>
      <c r="S1087" s="114">
        <f t="shared" si="180"/>
        <v>0</v>
      </c>
      <c r="T1087" s="114">
        <f t="shared" si="180"/>
        <v>0</v>
      </c>
      <c r="U1087" s="116">
        <f t="shared" si="180"/>
        <v>0</v>
      </c>
      <c r="V1087" s="113">
        <f t="shared" si="182"/>
        <v>0</v>
      </c>
      <c r="W1087" s="114">
        <f t="shared" si="181"/>
        <v>0</v>
      </c>
      <c r="X1087" s="114">
        <f t="shared" si="181"/>
        <v>0</v>
      </c>
      <c r="Y1087" s="114">
        <f t="shared" si="181"/>
        <v>0</v>
      </c>
      <c r="Z1087" s="116">
        <f t="shared" si="181"/>
        <v>0</v>
      </c>
      <c r="AA1087" s="113">
        <v>15000</v>
      </c>
      <c r="AB1087" s="114">
        <v>15000</v>
      </c>
      <c r="AC1087" s="114"/>
      <c r="AD1087" s="114"/>
      <c r="AE1087" s="257"/>
      <c r="AF1087" s="113">
        <f t="shared" si="183"/>
        <v>0</v>
      </c>
      <c r="AG1087" s="114"/>
      <c r="AH1087" s="114"/>
      <c r="AI1087" s="114"/>
      <c r="AJ1087" s="116"/>
      <c r="AK1087" s="113">
        <f t="shared" si="174"/>
        <v>15000</v>
      </c>
      <c r="AL1087" s="114">
        <f t="shared" si="174"/>
        <v>15000</v>
      </c>
      <c r="AM1087" s="114">
        <f t="shared" si="174"/>
        <v>0</v>
      </c>
      <c r="AN1087" s="114">
        <f t="shared" si="174"/>
        <v>0</v>
      </c>
      <c r="AO1087" s="116">
        <f t="shared" si="174"/>
        <v>0</v>
      </c>
    </row>
    <row r="1088" spans="1:41" ht="14.25" customHeight="1">
      <c r="A1088" s="58" t="s">
        <v>235</v>
      </c>
      <c r="B1088" s="59">
        <v>2</v>
      </c>
      <c r="C1088" s="59" t="s">
        <v>23</v>
      </c>
      <c r="D1088" s="59" t="s">
        <v>24</v>
      </c>
      <c r="E1088" s="59" t="s">
        <v>23</v>
      </c>
      <c r="F1088" s="59" t="s">
        <v>24</v>
      </c>
      <c r="G1088" s="112">
        <v>51176</v>
      </c>
      <c r="H1088" s="112">
        <v>51176</v>
      </c>
      <c r="I1088" s="112">
        <v>0</v>
      </c>
      <c r="J1088" s="112">
        <v>0</v>
      </c>
      <c r="K1088" s="255">
        <v>0</v>
      </c>
      <c r="L1088" s="113">
        <v>0</v>
      </c>
      <c r="M1088" s="63">
        <v>0</v>
      </c>
      <c r="N1088" s="63">
        <v>0</v>
      </c>
      <c r="O1088" s="63">
        <v>0</v>
      </c>
      <c r="P1088" s="64">
        <v>0</v>
      </c>
      <c r="Q1088" s="111">
        <f t="shared" si="180"/>
        <v>51176</v>
      </c>
      <c r="R1088" s="112">
        <f t="shared" si="180"/>
        <v>51176</v>
      </c>
      <c r="S1088" s="112">
        <f t="shared" si="180"/>
        <v>0</v>
      </c>
      <c r="T1088" s="112">
        <f t="shared" si="180"/>
        <v>0</v>
      </c>
      <c r="U1088" s="255">
        <f t="shared" si="180"/>
        <v>0</v>
      </c>
      <c r="V1088" s="111">
        <f t="shared" si="182"/>
        <v>0</v>
      </c>
      <c r="W1088" s="112">
        <f t="shared" si="181"/>
        <v>0</v>
      </c>
      <c r="X1088" s="112">
        <f t="shared" si="181"/>
        <v>0</v>
      </c>
      <c r="Y1088" s="112">
        <f t="shared" si="181"/>
        <v>0</v>
      </c>
      <c r="Z1088" s="255">
        <f t="shared" si="181"/>
        <v>0</v>
      </c>
      <c r="AA1088" s="111">
        <v>51176</v>
      </c>
      <c r="AB1088" s="112">
        <v>51176</v>
      </c>
      <c r="AC1088" s="112"/>
      <c r="AD1088" s="112"/>
      <c r="AE1088" s="256"/>
      <c r="AF1088" s="113">
        <f t="shared" si="183"/>
        <v>0</v>
      </c>
      <c r="AG1088" s="112"/>
      <c r="AH1088" s="112"/>
      <c r="AI1088" s="112"/>
      <c r="AJ1088" s="255"/>
      <c r="AK1088" s="111">
        <f t="shared" si="174"/>
        <v>51176</v>
      </c>
      <c r="AL1088" s="112">
        <f t="shared" si="174"/>
        <v>51176</v>
      </c>
      <c r="AM1088" s="112">
        <f t="shared" si="174"/>
        <v>0</v>
      </c>
      <c r="AN1088" s="112">
        <f t="shared" si="174"/>
        <v>0</v>
      </c>
      <c r="AO1088" s="255">
        <f t="shared" si="174"/>
        <v>0</v>
      </c>
    </row>
    <row r="1089" spans="1:41" ht="14.25" customHeight="1">
      <c r="A1089" s="70" t="s">
        <v>26</v>
      </c>
      <c r="B1089" s="71">
        <v>2</v>
      </c>
      <c r="C1089" s="71" t="s">
        <v>23</v>
      </c>
      <c r="D1089" s="71" t="s">
        <v>24</v>
      </c>
      <c r="E1089" s="71" t="s">
        <v>23</v>
      </c>
      <c r="F1089" s="71">
        <v>100</v>
      </c>
      <c r="G1089" s="114">
        <v>51176</v>
      </c>
      <c r="H1089" s="114">
        <v>51176</v>
      </c>
      <c r="I1089" s="114">
        <v>0</v>
      </c>
      <c r="J1089" s="114">
        <v>0</v>
      </c>
      <c r="K1089" s="116">
        <v>0</v>
      </c>
      <c r="L1089" s="113">
        <v>0</v>
      </c>
      <c r="M1089" s="63"/>
      <c r="N1089" s="63"/>
      <c r="O1089" s="63"/>
      <c r="P1089" s="64"/>
      <c r="Q1089" s="113">
        <f t="shared" si="180"/>
        <v>51176</v>
      </c>
      <c r="R1089" s="114">
        <f t="shared" si="180"/>
        <v>51176</v>
      </c>
      <c r="S1089" s="114">
        <f t="shared" si="180"/>
        <v>0</v>
      </c>
      <c r="T1089" s="114">
        <f t="shared" si="180"/>
        <v>0</v>
      </c>
      <c r="U1089" s="116">
        <f t="shared" si="180"/>
        <v>0</v>
      </c>
      <c r="V1089" s="113">
        <f t="shared" si="182"/>
        <v>0</v>
      </c>
      <c r="W1089" s="114">
        <f t="shared" si="181"/>
        <v>0</v>
      </c>
      <c r="X1089" s="114">
        <f t="shared" si="181"/>
        <v>0</v>
      </c>
      <c r="Y1089" s="114">
        <f t="shared" si="181"/>
        <v>0</v>
      </c>
      <c r="Z1089" s="116">
        <f t="shared" si="181"/>
        <v>0</v>
      </c>
      <c r="AA1089" s="113">
        <v>51176</v>
      </c>
      <c r="AB1089" s="114">
        <v>51176</v>
      </c>
      <c r="AC1089" s="114"/>
      <c r="AD1089" s="114"/>
      <c r="AE1089" s="257"/>
      <c r="AF1089" s="113">
        <f t="shared" si="183"/>
        <v>0</v>
      </c>
      <c r="AG1089" s="114"/>
      <c r="AH1089" s="114"/>
      <c r="AI1089" s="114"/>
      <c r="AJ1089" s="116"/>
      <c r="AK1089" s="113">
        <f t="shared" si="174"/>
        <v>51176</v>
      </c>
      <c r="AL1089" s="114">
        <f t="shared" si="174"/>
        <v>51176</v>
      </c>
      <c r="AM1089" s="114">
        <f t="shared" si="174"/>
        <v>0</v>
      </c>
      <c r="AN1089" s="114">
        <f t="shared" si="174"/>
        <v>0</v>
      </c>
      <c r="AO1089" s="116">
        <f t="shared" si="174"/>
        <v>0</v>
      </c>
    </row>
    <row r="1090" spans="1:41" ht="14.25" customHeight="1">
      <c r="A1090" s="58" t="s">
        <v>398</v>
      </c>
      <c r="B1090" s="59">
        <v>2</v>
      </c>
      <c r="C1090" s="59">
        <v>1</v>
      </c>
      <c r="D1090" s="59" t="s">
        <v>24</v>
      </c>
      <c r="E1090" s="59" t="s">
        <v>23</v>
      </c>
      <c r="F1090" s="59" t="s">
        <v>24</v>
      </c>
      <c r="G1090" s="112">
        <v>51176</v>
      </c>
      <c r="H1090" s="112">
        <v>51176</v>
      </c>
      <c r="I1090" s="112">
        <v>0</v>
      </c>
      <c r="J1090" s="112">
        <v>0</v>
      </c>
      <c r="K1090" s="255">
        <v>0</v>
      </c>
      <c r="L1090" s="113">
        <v>0</v>
      </c>
      <c r="M1090" s="63">
        <v>0</v>
      </c>
      <c r="N1090" s="63">
        <v>0</v>
      </c>
      <c r="O1090" s="63">
        <v>0</v>
      </c>
      <c r="P1090" s="64">
        <v>0</v>
      </c>
      <c r="Q1090" s="111">
        <f t="shared" si="180"/>
        <v>51176</v>
      </c>
      <c r="R1090" s="112">
        <f t="shared" si="180"/>
        <v>51176</v>
      </c>
      <c r="S1090" s="112">
        <f t="shared" si="180"/>
        <v>0</v>
      </c>
      <c r="T1090" s="112">
        <f t="shared" si="180"/>
        <v>0</v>
      </c>
      <c r="U1090" s="255">
        <f t="shared" si="180"/>
        <v>0</v>
      </c>
      <c r="V1090" s="111">
        <f t="shared" si="182"/>
        <v>0</v>
      </c>
      <c r="W1090" s="112">
        <f t="shared" si="181"/>
        <v>0</v>
      </c>
      <c r="X1090" s="112">
        <f t="shared" si="181"/>
        <v>0</v>
      </c>
      <c r="Y1090" s="112">
        <f t="shared" si="181"/>
        <v>0</v>
      </c>
      <c r="Z1090" s="255">
        <f t="shared" si="181"/>
        <v>0</v>
      </c>
      <c r="AA1090" s="111">
        <v>51176</v>
      </c>
      <c r="AB1090" s="112">
        <v>51176</v>
      </c>
      <c r="AC1090" s="112"/>
      <c r="AD1090" s="112"/>
      <c r="AE1090" s="256"/>
      <c r="AF1090" s="113">
        <f t="shared" si="183"/>
        <v>0</v>
      </c>
      <c r="AG1090" s="112"/>
      <c r="AH1090" s="112"/>
      <c r="AI1090" s="112"/>
      <c r="AJ1090" s="255"/>
      <c r="AK1090" s="111">
        <f t="shared" si="174"/>
        <v>51176</v>
      </c>
      <c r="AL1090" s="112">
        <f t="shared" si="174"/>
        <v>51176</v>
      </c>
      <c r="AM1090" s="112">
        <f t="shared" si="174"/>
        <v>0</v>
      </c>
      <c r="AN1090" s="112">
        <f t="shared" si="174"/>
        <v>0</v>
      </c>
      <c r="AO1090" s="255">
        <f t="shared" si="174"/>
        <v>0</v>
      </c>
    </row>
    <row r="1091" spans="1:41" ht="14.25" customHeight="1">
      <c r="A1091" s="70" t="s">
        <v>237</v>
      </c>
      <c r="B1091" s="71">
        <v>2</v>
      </c>
      <c r="C1091" s="71">
        <v>1</v>
      </c>
      <c r="D1091" s="71">
        <v>6</v>
      </c>
      <c r="E1091" s="71" t="s">
        <v>23</v>
      </c>
      <c r="F1091" s="71" t="s">
        <v>24</v>
      </c>
      <c r="G1091" s="114">
        <v>51176</v>
      </c>
      <c r="H1091" s="114">
        <v>51176</v>
      </c>
      <c r="I1091" s="114">
        <v>0</v>
      </c>
      <c r="J1091" s="114">
        <v>0</v>
      </c>
      <c r="K1091" s="116">
        <v>0</v>
      </c>
      <c r="L1091" s="113">
        <v>0</v>
      </c>
      <c r="M1091" s="63">
        <v>0</v>
      </c>
      <c r="N1091" s="63">
        <v>0</v>
      </c>
      <c r="O1091" s="63">
        <v>0</v>
      </c>
      <c r="P1091" s="64">
        <v>0</v>
      </c>
      <c r="Q1091" s="113">
        <f t="shared" si="180"/>
        <v>51176</v>
      </c>
      <c r="R1091" s="114">
        <f t="shared" si="180"/>
        <v>51176</v>
      </c>
      <c r="S1091" s="114">
        <f t="shared" si="180"/>
        <v>0</v>
      </c>
      <c r="T1091" s="114">
        <f t="shared" si="180"/>
        <v>0</v>
      </c>
      <c r="U1091" s="116">
        <f t="shared" si="180"/>
        <v>0</v>
      </c>
      <c r="V1091" s="113">
        <f t="shared" si="182"/>
        <v>0</v>
      </c>
      <c r="W1091" s="114">
        <f t="shared" si="181"/>
        <v>0</v>
      </c>
      <c r="X1091" s="114">
        <f t="shared" si="181"/>
        <v>0</v>
      </c>
      <c r="Y1091" s="114">
        <f t="shared" si="181"/>
        <v>0</v>
      </c>
      <c r="Z1091" s="116">
        <f t="shared" si="181"/>
        <v>0</v>
      </c>
      <c r="AA1091" s="113">
        <v>51176</v>
      </c>
      <c r="AB1091" s="114">
        <v>51176</v>
      </c>
      <c r="AC1091" s="114"/>
      <c r="AD1091" s="114"/>
      <c r="AE1091" s="257"/>
      <c r="AF1091" s="113">
        <f t="shared" si="183"/>
        <v>0</v>
      </c>
      <c r="AG1091" s="114"/>
      <c r="AH1091" s="114"/>
      <c r="AI1091" s="114"/>
      <c r="AJ1091" s="116"/>
      <c r="AK1091" s="113">
        <f t="shared" si="174"/>
        <v>51176</v>
      </c>
      <c r="AL1091" s="114">
        <f t="shared" si="174"/>
        <v>51176</v>
      </c>
      <c r="AM1091" s="114">
        <f t="shared" si="174"/>
        <v>0</v>
      </c>
      <c r="AN1091" s="114">
        <f t="shared" si="174"/>
        <v>0</v>
      </c>
      <c r="AO1091" s="116">
        <f t="shared" si="174"/>
        <v>0</v>
      </c>
    </row>
    <row r="1092" spans="1:41" ht="14.25" customHeight="1">
      <c r="A1092" s="70" t="s">
        <v>399</v>
      </c>
      <c r="B1092" s="71">
        <v>2</v>
      </c>
      <c r="C1092" s="71">
        <v>1</v>
      </c>
      <c r="D1092" s="71">
        <v>6</v>
      </c>
      <c r="E1092" s="71">
        <v>4</v>
      </c>
      <c r="F1092" s="71" t="s">
        <v>24</v>
      </c>
      <c r="G1092" s="114">
        <v>51176</v>
      </c>
      <c r="H1092" s="114">
        <v>51176</v>
      </c>
      <c r="I1092" s="114">
        <v>0</v>
      </c>
      <c r="J1092" s="114">
        <v>0</v>
      </c>
      <c r="K1092" s="116">
        <v>0</v>
      </c>
      <c r="L1092" s="113">
        <v>0</v>
      </c>
      <c r="M1092" s="63"/>
      <c r="N1092" s="63"/>
      <c r="O1092" s="63"/>
      <c r="P1092" s="64"/>
      <c r="Q1092" s="113">
        <f t="shared" si="180"/>
        <v>51176</v>
      </c>
      <c r="R1092" s="114">
        <f t="shared" si="180"/>
        <v>51176</v>
      </c>
      <c r="S1092" s="114">
        <f t="shared" si="180"/>
        <v>0</v>
      </c>
      <c r="T1092" s="114">
        <f t="shared" si="180"/>
        <v>0</v>
      </c>
      <c r="U1092" s="116">
        <f t="shared" si="180"/>
        <v>0</v>
      </c>
      <c r="V1092" s="113">
        <f t="shared" si="182"/>
        <v>0</v>
      </c>
      <c r="W1092" s="114">
        <f t="shared" si="181"/>
        <v>0</v>
      </c>
      <c r="X1092" s="114">
        <f t="shared" si="181"/>
        <v>0</v>
      </c>
      <c r="Y1092" s="114">
        <f t="shared" si="181"/>
        <v>0</v>
      </c>
      <c r="Z1092" s="116">
        <f t="shared" si="181"/>
        <v>0</v>
      </c>
      <c r="AA1092" s="113">
        <v>51176</v>
      </c>
      <c r="AB1092" s="114">
        <v>51176</v>
      </c>
      <c r="AC1092" s="114"/>
      <c r="AD1092" s="114"/>
      <c r="AE1092" s="257"/>
      <c r="AF1092" s="113">
        <f t="shared" si="183"/>
        <v>0</v>
      </c>
      <c r="AG1092" s="114"/>
      <c r="AH1092" s="114"/>
      <c r="AI1092" s="114"/>
      <c r="AJ1092" s="116"/>
      <c r="AK1092" s="113">
        <f t="shared" ref="AK1092:AO1155" si="185">AA1092+AF1092</f>
        <v>51176</v>
      </c>
      <c r="AL1092" s="114">
        <f t="shared" si="185"/>
        <v>51176</v>
      </c>
      <c r="AM1092" s="114">
        <f t="shared" si="185"/>
        <v>0</v>
      </c>
      <c r="AN1092" s="114">
        <f t="shared" si="185"/>
        <v>0</v>
      </c>
      <c r="AO1092" s="116">
        <f t="shared" si="185"/>
        <v>0</v>
      </c>
    </row>
    <row r="1093" spans="1:41" ht="14.25" customHeight="1">
      <c r="A1093" s="58" t="s">
        <v>50</v>
      </c>
      <c r="B1093" s="59">
        <v>6</v>
      </c>
      <c r="C1093" s="59" t="s">
        <v>23</v>
      </c>
      <c r="D1093" s="59" t="s">
        <v>24</v>
      </c>
      <c r="E1093" s="59" t="s">
        <v>23</v>
      </c>
      <c r="F1093" s="59" t="s">
        <v>24</v>
      </c>
      <c r="G1093" s="112">
        <v>1412986.8</v>
      </c>
      <c r="H1093" s="112">
        <v>1412986.8</v>
      </c>
      <c r="I1093" s="112">
        <v>0</v>
      </c>
      <c r="J1093" s="112">
        <v>0</v>
      </c>
      <c r="K1093" s="255">
        <v>0</v>
      </c>
      <c r="L1093" s="113">
        <v>0</v>
      </c>
      <c r="M1093" s="63">
        <v>0</v>
      </c>
      <c r="N1093" s="63">
        <v>0</v>
      </c>
      <c r="O1093" s="63">
        <v>0</v>
      </c>
      <c r="P1093" s="64">
        <v>0</v>
      </c>
      <c r="Q1093" s="111">
        <f t="shared" si="180"/>
        <v>1412986.8</v>
      </c>
      <c r="R1093" s="112">
        <f t="shared" si="180"/>
        <v>1412986.8</v>
      </c>
      <c r="S1093" s="112">
        <f t="shared" si="180"/>
        <v>0</v>
      </c>
      <c r="T1093" s="112">
        <f t="shared" si="180"/>
        <v>0</v>
      </c>
      <c r="U1093" s="255">
        <f t="shared" si="180"/>
        <v>0</v>
      </c>
      <c r="V1093" s="111">
        <f t="shared" si="182"/>
        <v>73512.09999999986</v>
      </c>
      <c r="W1093" s="112">
        <f t="shared" si="182"/>
        <v>73512.09999999986</v>
      </c>
      <c r="X1093" s="112">
        <f t="shared" si="182"/>
        <v>0</v>
      </c>
      <c r="Y1093" s="112">
        <f t="shared" si="182"/>
        <v>0</v>
      </c>
      <c r="Z1093" s="255">
        <f t="shared" si="182"/>
        <v>0</v>
      </c>
      <c r="AA1093" s="111">
        <v>1486498.9</v>
      </c>
      <c r="AB1093" s="112">
        <v>1486498.9</v>
      </c>
      <c r="AC1093" s="112"/>
      <c r="AD1093" s="112"/>
      <c r="AE1093" s="256"/>
      <c r="AF1093" s="111">
        <f t="shared" si="183"/>
        <v>22547</v>
      </c>
      <c r="AG1093" s="112">
        <f>AG1094+AG1095</f>
        <v>22547</v>
      </c>
      <c r="AH1093" s="112"/>
      <c r="AI1093" s="112"/>
      <c r="AJ1093" s="255"/>
      <c r="AK1093" s="111">
        <f t="shared" si="185"/>
        <v>1509045.9</v>
      </c>
      <c r="AL1093" s="112">
        <f t="shared" si="185"/>
        <v>1509045.9</v>
      </c>
      <c r="AM1093" s="112">
        <f t="shared" si="185"/>
        <v>0</v>
      </c>
      <c r="AN1093" s="112">
        <f t="shared" si="185"/>
        <v>0</v>
      </c>
      <c r="AO1093" s="255">
        <f t="shared" si="185"/>
        <v>0</v>
      </c>
    </row>
    <row r="1094" spans="1:41" ht="14.25" customHeight="1">
      <c r="A1094" s="70" t="s">
        <v>26</v>
      </c>
      <c r="B1094" s="71">
        <v>6</v>
      </c>
      <c r="C1094" s="71" t="s">
        <v>23</v>
      </c>
      <c r="D1094" s="71" t="s">
        <v>24</v>
      </c>
      <c r="E1094" s="71" t="s">
        <v>23</v>
      </c>
      <c r="F1094" s="71">
        <v>100</v>
      </c>
      <c r="G1094" s="114">
        <v>1412986.8</v>
      </c>
      <c r="H1094" s="114">
        <v>1412986.8</v>
      </c>
      <c r="I1094" s="114">
        <v>0</v>
      </c>
      <c r="J1094" s="114">
        <v>0</v>
      </c>
      <c r="K1094" s="116">
        <v>0</v>
      </c>
      <c r="L1094" s="113">
        <v>0</v>
      </c>
      <c r="M1094" s="63"/>
      <c r="N1094" s="63"/>
      <c r="O1094" s="63"/>
      <c r="P1094" s="64"/>
      <c r="Q1094" s="113">
        <f t="shared" si="180"/>
        <v>1412986.8</v>
      </c>
      <c r="R1094" s="114">
        <f t="shared" si="180"/>
        <v>1412986.8</v>
      </c>
      <c r="S1094" s="114">
        <f t="shared" si="180"/>
        <v>0</v>
      </c>
      <c r="T1094" s="114">
        <f t="shared" si="180"/>
        <v>0</v>
      </c>
      <c r="U1094" s="116">
        <f t="shared" si="180"/>
        <v>0</v>
      </c>
      <c r="V1094" s="113">
        <f t="shared" si="182"/>
        <v>73512.09999999986</v>
      </c>
      <c r="W1094" s="114">
        <f t="shared" si="182"/>
        <v>73512.09999999986</v>
      </c>
      <c r="X1094" s="114">
        <f t="shared" si="182"/>
        <v>0</v>
      </c>
      <c r="Y1094" s="114">
        <f t="shared" si="182"/>
        <v>0</v>
      </c>
      <c r="Z1094" s="116">
        <f t="shared" si="182"/>
        <v>0</v>
      </c>
      <c r="AA1094" s="113">
        <v>1486498.9</v>
      </c>
      <c r="AB1094" s="114">
        <v>1486498.9</v>
      </c>
      <c r="AC1094" s="114"/>
      <c r="AD1094" s="114"/>
      <c r="AE1094" s="257"/>
      <c r="AF1094" s="113">
        <f t="shared" si="183"/>
        <v>0</v>
      </c>
      <c r="AG1094" s="114"/>
      <c r="AH1094" s="114"/>
      <c r="AI1094" s="114"/>
      <c r="AJ1094" s="116"/>
      <c r="AK1094" s="113">
        <f t="shared" si="185"/>
        <v>1486498.9</v>
      </c>
      <c r="AL1094" s="114">
        <f t="shared" si="185"/>
        <v>1486498.9</v>
      </c>
      <c r="AM1094" s="114">
        <f t="shared" si="185"/>
        <v>0</v>
      </c>
      <c r="AN1094" s="114">
        <f t="shared" si="185"/>
        <v>0</v>
      </c>
      <c r="AO1094" s="116">
        <f t="shared" si="185"/>
        <v>0</v>
      </c>
    </row>
    <row r="1095" spans="1:41" ht="14.25" customHeight="1">
      <c r="A1095" s="70" t="s">
        <v>29</v>
      </c>
      <c r="B1095" s="71">
        <v>6</v>
      </c>
      <c r="C1095" s="71"/>
      <c r="D1095" s="71"/>
      <c r="E1095" s="71"/>
      <c r="F1095" s="71">
        <v>200</v>
      </c>
      <c r="G1095" s="114"/>
      <c r="H1095" s="114"/>
      <c r="I1095" s="114"/>
      <c r="J1095" s="114"/>
      <c r="K1095" s="116"/>
      <c r="L1095" s="113"/>
      <c r="M1095" s="63"/>
      <c r="N1095" s="63"/>
      <c r="O1095" s="63"/>
      <c r="P1095" s="64"/>
      <c r="Q1095" s="113"/>
      <c r="R1095" s="114"/>
      <c r="S1095" s="114"/>
      <c r="T1095" s="114"/>
      <c r="U1095" s="116"/>
      <c r="V1095" s="113"/>
      <c r="W1095" s="114"/>
      <c r="X1095" s="114"/>
      <c r="Y1095" s="114"/>
      <c r="Z1095" s="116"/>
      <c r="AA1095" s="113"/>
      <c r="AB1095" s="114"/>
      <c r="AC1095" s="114"/>
      <c r="AD1095" s="114"/>
      <c r="AE1095" s="257"/>
      <c r="AF1095" s="113">
        <f t="shared" si="183"/>
        <v>22547</v>
      </c>
      <c r="AG1095" s="114">
        <f>AG1096</f>
        <v>22547</v>
      </c>
      <c r="AH1095" s="114"/>
      <c r="AI1095" s="114"/>
      <c r="AJ1095" s="116"/>
      <c r="AK1095" s="309">
        <f>AA1095+AF1095</f>
        <v>22547</v>
      </c>
      <c r="AL1095" s="310">
        <f t="shared" si="185"/>
        <v>22547</v>
      </c>
      <c r="AM1095" s="310">
        <f t="shared" si="185"/>
        <v>0</v>
      </c>
      <c r="AN1095" s="310">
        <f t="shared" si="185"/>
        <v>0</v>
      </c>
      <c r="AO1095" s="312">
        <f t="shared" si="185"/>
        <v>0</v>
      </c>
    </row>
    <row r="1096" spans="1:41" s="57" customFormat="1" ht="14.25" customHeight="1">
      <c r="A1096" s="58" t="s">
        <v>116</v>
      </c>
      <c r="B1096" s="59">
        <v>6</v>
      </c>
      <c r="C1096" s="59">
        <v>3</v>
      </c>
      <c r="D1096" s="59"/>
      <c r="E1096" s="59"/>
      <c r="F1096" s="59"/>
      <c r="G1096" s="112"/>
      <c r="H1096" s="112"/>
      <c r="I1096" s="112"/>
      <c r="J1096" s="112"/>
      <c r="K1096" s="255"/>
      <c r="L1096" s="111"/>
      <c r="M1096" s="50"/>
      <c r="N1096" s="50"/>
      <c r="O1096" s="50"/>
      <c r="P1096" s="51"/>
      <c r="Q1096" s="111"/>
      <c r="R1096" s="112"/>
      <c r="S1096" s="112"/>
      <c r="T1096" s="112"/>
      <c r="U1096" s="255"/>
      <c r="V1096" s="111"/>
      <c r="W1096" s="112"/>
      <c r="X1096" s="112"/>
      <c r="Y1096" s="112"/>
      <c r="Z1096" s="255"/>
      <c r="AA1096" s="111"/>
      <c r="AB1096" s="112"/>
      <c r="AC1096" s="112"/>
      <c r="AD1096" s="112"/>
      <c r="AE1096" s="256"/>
      <c r="AF1096" s="111">
        <f t="shared" si="183"/>
        <v>22547</v>
      </c>
      <c r="AG1096" s="112">
        <f>AG1097</f>
        <v>22547</v>
      </c>
      <c r="AH1096" s="112"/>
      <c r="AI1096" s="112"/>
      <c r="AJ1096" s="255"/>
      <c r="AK1096" s="305">
        <f t="shared" ref="AK1096:AK1098" si="186">AA1096+AF1096</f>
        <v>22547</v>
      </c>
      <c r="AL1096" s="306">
        <f t="shared" si="185"/>
        <v>22547</v>
      </c>
      <c r="AM1096" s="306">
        <f t="shared" si="185"/>
        <v>0</v>
      </c>
      <c r="AN1096" s="306">
        <f t="shared" si="185"/>
        <v>0</v>
      </c>
      <c r="AO1096" s="308">
        <f t="shared" si="185"/>
        <v>0</v>
      </c>
    </row>
    <row r="1097" spans="1:41" ht="14.25" customHeight="1">
      <c r="A1097" s="70" t="s">
        <v>52</v>
      </c>
      <c r="B1097" s="71">
        <v>6</v>
      </c>
      <c r="C1097" s="71">
        <v>3</v>
      </c>
      <c r="D1097" s="71">
        <v>88</v>
      </c>
      <c r="E1097" s="71"/>
      <c r="F1097" s="71"/>
      <c r="G1097" s="114"/>
      <c r="H1097" s="114"/>
      <c r="I1097" s="114"/>
      <c r="J1097" s="114"/>
      <c r="K1097" s="116"/>
      <c r="L1097" s="113"/>
      <c r="M1097" s="63"/>
      <c r="N1097" s="63"/>
      <c r="O1097" s="63"/>
      <c r="P1097" s="64"/>
      <c r="Q1097" s="113"/>
      <c r="R1097" s="114"/>
      <c r="S1097" s="114"/>
      <c r="T1097" s="114"/>
      <c r="U1097" s="116"/>
      <c r="V1097" s="113"/>
      <c r="W1097" s="114"/>
      <c r="X1097" s="114"/>
      <c r="Y1097" s="114"/>
      <c r="Z1097" s="116"/>
      <c r="AA1097" s="113"/>
      <c r="AB1097" s="114"/>
      <c r="AC1097" s="114"/>
      <c r="AD1097" s="114"/>
      <c r="AE1097" s="257"/>
      <c r="AF1097" s="113">
        <f t="shared" si="183"/>
        <v>22547</v>
      </c>
      <c r="AG1097" s="114">
        <f>AG1098</f>
        <v>22547</v>
      </c>
      <c r="AH1097" s="114"/>
      <c r="AI1097" s="114"/>
      <c r="AJ1097" s="116"/>
      <c r="AK1097" s="309">
        <f t="shared" si="186"/>
        <v>22547</v>
      </c>
      <c r="AL1097" s="310">
        <f t="shared" si="185"/>
        <v>22547</v>
      </c>
      <c r="AM1097" s="310">
        <f t="shared" si="185"/>
        <v>0</v>
      </c>
      <c r="AN1097" s="310">
        <f t="shared" si="185"/>
        <v>0</v>
      </c>
      <c r="AO1097" s="312">
        <f t="shared" si="185"/>
        <v>0</v>
      </c>
    </row>
    <row r="1098" spans="1:41" ht="14.25" customHeight="1">
      <c r="A1098" s="70" t="s">
        <v>117</v>
      </c>
      <c r="B1098" s="71">
        <v>6</v>
      </c>
      <c r="C1098" s="71">
        <v>3</v>
      </c>
      <c r="D1098" s="71">
        <v>88</v>
      </c>
      <c r="E1098" s="71">
        <v>6</v>
      </c>
      <c r="F1098" s="71"/>
      <c r="G1098" s="114"/>
      <c r="H1098" s="114"/>
      <c r="I1098" s="114"/>
      <c r="J1098" s="114"/>
      <c r="K1098" s="116"/>
      <c r="L1098" s="113"/>
      <c r="M1098" s="63"/>
      <c r="N1098" s="63"/>
      <c r="O1098" s="63"/>
      <c r="P1098" s="64"/>
      <c r="Q1098" s="113"/>
      <c r="R1098" s="114"/>
      <c r="S1098" s="114"/>
      <c r="T1098" s="114"/>
      <c r="U1098" s="116"/>
      <c r="V1098" s="113"/>
      <c r="W1098" s="114"/>
      <c r="X1098" s="114"/>
      <c r="Y1098" s="114"/>
      <c r="Z1098" s="116"/>
      <c r="AA1098" s="113"/>
      <c r="AB1098" s="114"/>
      <c r="AC1098" s="114"/>
      <c r="AD1098" s="114"/>
      <c r="AE1098" s="257"/>
      <c r="AF1098" s="113">
        <f>AG1098+AH1098+AI1098+AJ1098</f>
        <v>22547</v>
      </c>
      <c r="AG1098" s="114">
        <v>22547</v>
      </c>
      <c r="AH1098" s="114"/>
      <c r="AI1098" s="114"/>
      <c r="AJ1098" s="116"/>
      <c r="AK1098" s="309">
        <f t="shared" si="186"/>
        <v>22547</v>
      </c>
      <c r="AL1098" s="310">
        <f t="shared" si="185"/>
        <v>22547</v>
      </c>
      <c r="AM1098" s="310">
        <f t="shared" si="185"/>
        <v>0</v>
      </c>
      <c r="AN1098" s="310">
        <f t="shared" si="185"/>
        <v>0</v>
      </c>
      <c r="AO1098" s="312">
        <f t="shared" si="185"/>
        <v>0</v>
      </c>
    </row>
    <row r="1099" spans="1:41" ht="38.25">
      <c r="A1099" s="58" t="s">
        <v>400</v>
      </c>
      <c r="B1099" s="59">
        <v>6</v>
      </c>
      <c r="C1099" s="59">
        <v>25</v>
      </c>
      <c r="D1099" s="59" t="s">
        <v>24</v>
      </c>
      <c r="E1099" s="59" t="s">
        <v>23</v>
      </c>
      <c r="F1099" s="59" t="s">
        <v>24</v>
      </c>
      <c r="G1099" s="112">
        <v>1412986.8</v>
      </c>
      <c r="H1099" s="112">
        <v>1412986.8</v>
      </c>
      <c r="I1099" s="112">
        <v>0</v>
      </c>
      <c r="J1099" s="112">
        <v>0</v>
      </c>
      <c r="K1099" s="255">
        <v>0</v>
      </c>
      <c r="L1099" s="113">
        <v>0</v>
      </c>
      <c r="M1099" s="63">
        <v>0</v>
      </c>
      <c r="N1099" s="63">
        <v>0</v>
      </c>
      <c r="O1099" s="63">
        <v>0</v>
      </c>
      <c r="P1099" s="64">
        <v>0</v>
      </c>
      <c r="Q1099" s="111">
        <f t="shared" si="180"/>
        <v>1412986.8</v>
      </c>
      <c r="R1099" s="112">
        <f t="shared" si="180"/>
        <v>1412986.8</v>
      </c>
      <c r="S1099" s="112">
        <f t="shared" si="180"/>
        <v>0</v>
      </c>
      <c r="T1099" s="112">
        <f t="shared" si="180"/>
        <v>0</v>
      </c>
      <c r="U1099" s="255">
        <f t="shared" si="180"/>
        <v>0</v>
      </c>
      <c r="V1099" s="111">
        <f t="shared" si="182"/>
        <v>73512.09999999986</v>
      </c>
      <c r="W1099" s="112">
        <f t="shared" si="182"/>
        <v>73512.09999999986</v>
      </c>
      <c r="X1099" s="112">
        <f t="shared" si="182"/>
        <v>0</v>
      </c>
      <c r="Y1099" s="112">
        <f t="shared" si="182"/>
        <v>0</v>
      </c>
      <c r="Z1099" s="255">
        <f t="shared" si="182"/>
        <v>0</v>
      </c>
      <c r="AA1099" s="111">
        <v>1486498.9</v>
      </c>
      <c r="AB1099" s="112">
        <v>1486498.9</v>
      </c>
      <c r="AC1099" s="112"/>
      <c r="AD1099" s="112"/>
      <c r="AE1099" s="256"/>
      <c r="AF1099" s="113">
        <f t="shared" ref="AF1099:AF1150" si="187">AG1099+AH1099+AI1099+AJ1099</f>
        <v>0</v>
      </c>
      <c r="AG1099" s="112"/>
      <c r="AH1099" s="112"/>
      <c r="AI1099" s="112"/>
      <c r="AJ1099" s="255"/>
      <c r="AK1099" s="111">
        <f t="shared" si="185"/>
        <v>1486498.9</v>
      </c>
      <c r="AL1099" s="112">
        <f t="shared" si="185"/>
        <v>1486498.9</v>
      </c>
      <c r="AM1099" s="112">
        <f t="shared" si="185"/>
        <v>0</v>
      </c>
      <c r="AN1099" s="112">
        <f t="shared" si="185"/>
        <v>0</v>
      </c>
      <c r="AO1099" s="255">
        <f t="shared" si="185"/>
        <v>0</v>
      </c>
    </row>
    <row r="1100" spans="1:41" ht="13.5" customHeight="1">
      <c r="A1100" s="70" t="s">
        <v>52</v>
      </c>
      <c r="B1100" s="71">
        <v>6</v>
      </c>
      <c r="C1100" s="71">
        <v>25</v>
      </c>
      <c r="D1100" s="71">
        <v>88</v>
      </c>
      <c r="E1100" s="71" t="s">
        <v>23</v>
      </c>
      <c r="F1100" s="71" t="s">
        <v>24</v>
      </c>
      <c r="G1100" s="114">
        <v>1412986.8</v>
      </c>
      <c r="H1100" s="114">
        <v>1412986.8</v>
      </c>
      <c r="I1100" s="114">
        <v>0</v>
      </c>
      <c r="J1100" s="114">
        <v>0</v>
      </c>
      <c r="K1100" s="116">
        <v>0</v>
      </c>
      <c r="L1100" s="113">
        <v>0</v>
      </c>
      <c r="M1100" s="63">
        <v>0</v>
      </c>
      <c r="N1100" s="63">
        <v>0</v>
      </c>
      <c r="O1100" s="63">
        <v>0</v>
      </c>
      <c r="P1100" s="64">
        <v>0</v>
      </c>
      <c r="Q1100" s="113">
        <f t="shared" si="180"/>
        <v>1412986.8</v>
      </c>
      <c r="R1100" s="114">
        <f t="shared" si="180"/>
        <v>1412986.8</v>
      </c>
      <c r="S1100" s="114">
        <f t="shared" si="180"/>
        <v>0</v>
      </c>
      <c r="T1100" s="114">
        <f t="shared" si="180"/>
        <v>0</v>
      </c>
      <c r="U1100" s="116">
        <f t="shared" si="180"/>
        <v>0</v>
      </c>
      <c r="V1100" s="113">
        <f t="shared" si="182"/>
        <v>73512.09999999986</v>
      </c>
      <c r="W1100" s="114">
        <f t="shared" si="182"/>
        <v>73512.09999999986</v>
      </c>
      <c r="X1100" s="114">
        <f t="shared" si="182"/>
        <v>0</v>
      </c>
      <c r="Y1100" s="114">
        <f t="shared" si="182"/>
        <v>0</v>
      </c>
      <c r="Z1100" s="116">
        <f t="shared" si="182"/>
        <v>0</v>
      </c>
      <c r="AA1100" s="113">
        <v>1486498.9</v>
      </c>
      <c r="AB1100" s="114">
        <v>1486498.9</v>
      </c>
      <c r="AC1100" s="114"/>
      <c r="AD1100" s="114"/>
      <c r="AE1100" s="257"/>
      <c r="AF1100" s="113">
        <f t="shared" si="187"/>
        <v>0</v>
      </c>
      <c r="AG1100" s="114"/>
      <c r="AH1100" s="114"/>
      <c r="AI1100" s="114"/>
      <c r="AJ1100" s="116"/>
      <c r="AK1100" s="113">
        <f t="shared" si="185"/>
        <v>1486498.9</v>
      </c>
      <c r="AL1100" s="114">
        <f t="shared" si="185"/>
        <v>1486498.9</v>
      </c>
      <c r="AM1100" s="114">
        <f t="shared" si="185"/>
        <v>0</v>
      </c>
      <c r="AN1100" s="114">
        <f t="shared" si="185"/>
        <v>0</v>
      </c>
      <c r="AO1100" s="116">
        <f t="shared" si="185"/>
        <v>0</v>
      </c>
    </row>
    <row r="1101" spans="1:41" ht="13.5" customHeight="1">
      <c r="A1101" s="70" t="s">
        <v>401</v>
      </c>
      <c r="B1101" s="71">
        <v>6</v>
      </c>
      <c r="C1101" s="71">
        <v>25</v>
      </c>
      <c r="D1101" s="71">
        <v>88</v>
      </c>
      <c r="E1101" s="71">
        <v>17</v>
      </c>
      <c r="F1101" s="71" t="s">
        <v>24</v>
      </c>
      <c r="G1101" s="114">
        <v>1412986.8</v>
      </c>
      <c r="H1101" s="114">
        <v>1412986.8</v>
      </c>
      <c r="I1101" s="114">
        <v>0</v>
      </c>
      <c r="J1101" s="114">
        <v>0</v>
      </c>
      <c r="K1101" s="116">
        <v>0</v>
      </c>
      <c r="L1101" s="113">
        <v>0</v>
      </c>
      <c r="M1101" s="63"/>
      <c r="N1101" s="63"/>
      <c r="O1101" s="63"/>
      <c r="P1101" s="64"/>
      <c r="Q1101" s="113">
        <f t="shared" si="180"/>
        <v>1412986.8</v>
      </c>
      <c r="R1101" s="114">
        <f t="shared" si="180"/>
        <v>1412986.8</v>
      </c>
      <c r="S1101" s="114">
        <f t="shared" si="180"/>
        <v>0</v>
      </c>
      <c r="T1101" s="114">
        <f t="shared" si="180"/>
        <v>0</v>
      </c>
      <c r="U1101" s="116">
        <f t="shared" si="180"/>
        <v>0</v>
      </c>
      <c r="V1101" s="113">
        <f t="shared" si="182"/>
        <v>73512.09999999986</v>
      </c>
      <c r="W1101" s="114">
        <f t="shared" si="182"/>
        <v>73512.09999999986</v>
      </c>
      <c r="X1101" s="114">
        <f t="shared" si="182"/>
        <v>0</v>
      </c>
      <c r="Y1101" s="114">
        <f t="shared" si="182"/>
        <v>0</v>
      </c>
      <c r="Z1101" s="116">
        <f t="shared" si="182"/>
        <v>0</v>
      </c>
      <c r="AA1101" s="113">
        <v>1486498.9</v>
      </c>
      <c r="AB1101" s="114">
        <v>1486498.9</v>
      </c>
      <c r="AC1101" s="114"/>
      <c r="AD1101" s="114"/>
      <c r="AE1101" s="257"/>
      <c r="AF1101" s="113">
        <f t="shared" si="187"/>
        <v>0</v>
      </c>
      <c r="AG1101" s="114"/>
      <c r="AH1101" s="114"/>
      <c r="AI1101" s="114"/>
      <c r="AJ1101" s="116"/>
      <c r="AK1101" s="113">
        <f t="shared" si="185"/>
        <v>1486498.9</v>
      </c>
      <c r="AL1101" s="114">
        <f t="shared" si="185"/>
        <v>1486498.9</v>
      </c>
      <c r="AM1101" s="114">
        <f t="shared" si="185"/>
        <v>0</v>
      </c>
      <c r="AN1101" s="114">
        <f t="shared" si="185"/>
        <v>0</v>
      </c>
      <c r="AO1101" s="116">
        <f t="shared" si="185"/>
        <v>0</v>
      </c>
    </row>
    <row r="1102" spans="1:41" ht="13.5" customHeight="1">
      <c r="A1102" s="58" t="s">
        <v>123</v>
      </c>
      <c r="B1102" s="59">
        <v>10</v>
      </c>
      <c r="C1102" s="59" t="s">
        <v>23</v>
      </c>
      <c r="D1102" s="59" t="s">
        <v>24</v>
      </c>
      <c r="E1102" s="59" t="s">
        <v>23</v>
      </c>
      <c r="F1102" s="59" t="s">
        <v>24</v>
      </c>
      <c r="G1102" s="112">
        <v>139801.5</v>
      </c>
      <c r="H1102" s="112">
        <v>139801.5</v>
      </c>
      <c r="I1102" s="112">
        <v>0</v>
      </c>
      <c r="J1102" s="112">
        <v>0</v>
      </c>
      <c r="K1102" s="255">
        <v>0</v>
      </c>
      <c r="L1102" s="113">
        <v>0</v>
      </c>
      <c r="M1102" s="63">
        <v>0</v>
      </c>
      <c r="N1102" s="63">
        <v>0</v>
      </c>
      <c r="O1102" s="63">
        <v>0</v>
      </c>
      <c r="P1102" s="64">
        <v>0</v>
      </c>
      <c r="Q1102" s="111">
        <f t="shared" si="180"/>
        <v>139801.5</v>
      </c>
      <c r="R1102" s="112">
        <f t="shared" si="180"/>
        <v>139801.5</v>
      </c>
      <c r="S1102" s="112">
        <f t="shared" si="180"/>
        <v>0</v>
      </c>
      <c r="T1102" s="112">
        <f t="shared" si="180"/>
        <v>0</v>
      </c>
      <c r="U1102" s="255">
        <f t="shared" si="180"/>
        <v>0</v>
      </c>
      <c r="V1102" s="111">
        <f t="shared" si="182"/>
        <v>4422</v>
      </c>
      <c r="W1102" s="112">
        <f t="shared" si="182"/>
        <v>4422</v>
      </c>
      <c r="X1102" s="112">
        <f t="shared" si="182"/>
        <v>0</v>
      </c>
      <c r="Y1102" s="112">
        <f t="shared" si="182"/>
        <v>0</v>
      </c>
      <c r="Z1102" s="255">
        <f t="shared" si="182"/>
        <v>0</v>
      </c>
      <c r="AA1102" s="111">
        <v>144223.5</v>
      </c>
      <c r="AB1102" s="112">
        <v>144223.5</v>
      </c>
      <c r="AC1102" s="112"/>
      <c r="AD1102" s="112"/>
      <c r="AE1102" s="256"/>
      <c r="AF1102" s="113">
        <f t="shared" si="187"/>
        <v>0</v>
      </c>
      <c r="AG1102" s="112"/>
      <c r="AH1102" s="112"/>
      <c r="AI1102" s="112"/>
      <c r="AJ1102" s="255"/>
      <c r="AK1102" s="111">
        <f t="shared" si="185"/>
        <v>144223.5</v>
      </c>
      <c r="AL1102" s="112">
        <f t="shared" si="185"/>
        <v>144223.5</v>
      </c>
      <c r="AM1102" s="112">
        <f t="shared" si="185"/>
        <v>0</v>
      </c>
      <c r="AN1102" s="112">
        <f t="shared" si="185"/>
        <v>0</v>
      </c>
      <c r="AO1102" s="255">
        <f t="shared" si="185"/>
        <v>0</v>
      </c>
    </row>
    <row r="1103" spans="1:41" ht="13.5" customHeight="1">
      <c r="A1103" s="70" t="s">
        <v>26</v>
      </c>
      <c r="B1103" s="71">
        <v>10</v>
      </c>
      <c r="C1103" s="71" t="s">
        <v>23</v>
      </c>
      <c r="D1103" s="71" t="s">
        <v>24</v>
      </c>
      <c r="E1103" s="71" t="s">
        <v>23</v>
      </c>
      <c r="F1103" s="71">
        <v>100</v>
      </c>
      <c r="G1103" s="114">
        <v>139801.5</v>
      </c>
      <c r="H1103" s="114">
        <v>139801.5</v>
      </c>
      <c r="I1103" s="114">
        <v>0</v>
      </c>
      <c r="J1103" s="114">
        <v>0</v>
      </c>
      <c r="K1103" s="116">
        <v>0</v>
      </c>
      <c r="L1103" s="113">
        <v>0</v>
      </c>
      <c r="M1103" s="63"/>
      <c r="N1103" s="63"/>
      <c r="O1103" s="63"/>
      <c r="P1103" s="64"/>
      <c r="Q1103" s="113">
        <f t="shared" si="180"/>
        <v>139801.5</v>
      </c>
      <c r="R1103" s="114">
        <f t="shared" si="180"/>
        <v>139801.5</v>
      </c>
      <c r="S1103" s="114">
        <f t="shared" si="180"/>
        <v>0</v>
      </c>
      <c r="T1103" s="114">
        <f t="shared" si="180"/>
        <v>0</v>
      </c>
      <c r="U1103" s="116">
        <f t="shared" si="180"/>
        <v>0</v>
      </c>
      <c r="V1103" s="113">
        <f t="shared" si="182"/>
        <v>4422</v>
      </c>
      <c r="W1103" s="114">
        <f t="shared" si="182"/>
        <v>4422</v>
      </c>
      <c r="X1103" s="114">
        <f t="shared" si="182"/>
        <v>0</v>
      </c>
      <c r="Y1103" s="114">
        <f t="shared" si="182"/>
        <v>0</v>
      </c>
      <c r="Z1103" s="116">
        <f t="shared" si="182"/>
        <v>0</v>
      </c>
      <c r="AA1103" s="113">
        <v>144223.5</v>
      </c>
      <c r="AB1103" s="114">
        <v>144223.5</v>
      </c>
      <c r="AC1103" s="114"/>
      <c r="AD1103" s="114"/>
      <c r="AE1103" s="257"/>
      <c r="AF1103" s="113">
        <f t="shared" si="187"/>
        <v>0</v>
      </c>
      <c r="AG1103" s="114"/>
      <c r="AH1103" s="114"/>
      <c r="AI1103" s="114"/>
      <c r="AJ1103" s="116"/>
      <c r="AK1103" s="113">
        <f t="shared" si="185"/>
        <v>144223.5</v>
      </c>
      <c r="AL1103" s="114">
        <f t="shared" si="185"/>
        <v>144223.5</v>
      </c>
      <c r="AM1103" s="114">
        <f t="shared" si="185"/>
        <v>0</v>
      </c>
      <c r="AN1103" s="114">
        <f t="shared" si="185"/>
        <v>0</v>
      </c>
      <c r="AO1103" s="116">
        <f t="shared" si="185"/>
        <v>0</v>
      </c>
    </row>
    <row r="1104" spans="1:41" ht="38.25">
      <c r="A1104" s="58" t="s">
        <v>402</v>
      </c>
      <c r="B1104" s="59">
        <v>10</v>
      </c>
      <c r="C1104" s="59">
        <v>6</v>
      </c>
      <c r="D1104" s="59" t="s">
        <v>24</v>
      </c>
      <c r="E1104" s="59" t="s">
        <v>23</v>
      </c>
      <c r="F1104" s="59" t="s">
        <v>24</v>
      </c>
      <c r="G1104" s="112">
        <v>50000</v>
      </c>
      <c r="H1104" s="112">
        <v>50000</v>
      </c>
      <c r="I1104" s="112">
        <v>0</v>
      </c>
      <c r="J1104" s="112">
        <v>0</v>
      </c>
      <c r="K1104" s="255">
        <v>0</v>
      </c>
      <c r="L1104" s="113">
        <v>0</v>
      </c>
      <c r="M1104" s="63">
        <v>0</v>
      </c>
      <c r="N1104" s="63">
        <v>0</v>
      </c>
      <c r="O1104" s="63">
        <v>0</v>
      </c>
      <c r="P1104" s="64">
        <v>0</v>
      </c>
      <c r="Q1104" s="111">
        <f t="shared" si="180"/>
        <v>50000</v>
      </c>
      <c r="R1104" s="112">
        <f t="shared" si="180"/>
        <v>50000</v>
      </c>
      <c r="S1104" s="112">
        <f t="shared" si="180"/>
        <v>0</v>
      </c>
      <c r="T1104" s="112">
        <f t="shared" si="180"/>
        <v>0</v>
      </c>
      <c r="U1104" s="255">
        <f t="shared" si="180"/>
        <v>0</v>
      </c>
      <c r="V1104" s="111">
        <f t="shared" si="182"/>
        <v>0</v>
      </c>
      <c r="W1104" s="112">
        <f t="shared" si="182"/>
        <v>0</v>
      </c>
      <c r="X1104" s="112">
        <f t="shared" si="182"/>
        <v>0</v>
      </c>
      <c r="Y1104" s="112">
        <f t="shared" si="182"/>
        <v>0</v>
      </c>
      <c r="Z1104" s="255">
        <f t="shared" si="182"/>
        <v>0</v>
      </c>
      <c r="AA1104" s="111">
        <v>50000</v>
      </c>
      <c r="AB1104" s="112">
        <v>50000</v>
      </c>
      <c r="AC1104" s="112"/>
      <c r="AD1104" s="112"/>
      <c r="AE1104" s="256"/>
      <c r="AF1104" s="113">
        <f t="shared" si="187"/>
        <v>0</v>
      </c>
      <c r="AG1104" s="112"/>
      <c r="AH1104" s="112"/>
      <c r="AI1104" s="112"/>
      <c r="AJ1104" s="255"/>
      <c r="AK1104" s="111">
        <f t="shared" si="185"/>
        <v>50000</v>
      </c>
      <c r="AL1104" s="112">
        <f t="shared" si="185"/>
        <v>50000</v>
      </c>
      <c r="AM1104" s="112">
        <f t="shared" si="185"/>
        <v>0</v>
      </c>
      <c r="AN1104" s="112">
        <f t="shared" si="185"/>
        <v>0</v>
      </c>
      <c r="AO1104" s="255">
        <f t="shared" si="185"/>
        <v>0</v>
      </c>
    </row>
    <row r="1105" spans="1:41" ht="13.5" customHeight="1">
      <c r="A1105" s="70" t="s">
        <v>125</v>
      </c>
      <c r="B1105" s="71">
        <v>10</v>
      </c>
      <c r="C1105" s="71">
        <v>6</v>
      </c>
      <c r="D1105" s="71">
        <v>90</v>
      </c>
      <c r="E1105" s="71" t="s">
        <v>23</v>
      </c>
      <c r="F1105" s="71" t="s">
        <v>24</v>
      </c>
      <c r="G1105" s="114">
        <v>50000</v>
      </c>
      <c r="H1105" s="114">
        <v>50000</v>
      </c>
      <c r="I1105" s="114">
        <v>0</v>
      </c>
      <c r="J1105" s="114">
        <v>0</v>
      </c>
      <c r="K1105" s="116">
        <v>0</v>
      </c>
      <c r="L1105" s="113">
        <v>0</v>
      </c>
      <c r="M1105" s="63">
        <v>0</v>
      </c>
      <c r="N1105" s="63">
        <v>0</v>
      </c>
      <c r="O1105" s="63">
        <v>0</v>
      </c>
      <c r="P1105" s="64">
        <v>0</v>
      </c>
      <c r="Q1105" s="113">
        <f t="shared" si="180"/>
        <v>50000</v>
      </c>
      <c r="R1105" s="114">
        <f t="shared" si="180"/>
        <v>50000</v>
      </c>
      <c r="S1105" s="114">
        <f t="shared" si="180"/>
        <v>0</v>
      </c>
      <c r="T1105" s="114">
        <f t="shared" si="180"/>
        <v>0</v>
      </c>
      <c r="U1105" s="116">
        <f t="shared" si="180"/>
        <v>0</v>
      </c>
      <c r="V1105" s="113">
        <f t="shared" si="182"/>
        <v>0</v>
      </c>
      <c r="W1105" s="114">
        <f t="shared" si="182"/>
        <v>0</v>
      </c>
      <c r="X1105" s="114">
        <f t="shared" si="182"/>
        <v>0</v>
      </c>
      <c r="Y1105" s="114">
        <f t="shared" si="182"/>
        <v>0</v>
      </c>
      <c r="Z1105" s="116">
        <f t="shared" si="182"/>
        <v>0</v>
      </c>
      <c r="AA1105" s="113">
        <v>50000</v>
      </c>
      <c r="AB1105" s="114">
        <v>50000</v>
      </c>
      <c r="AC1105" s="114"/>
      <c r="AD1105" s="114"/>
      <c r="AE1105" s="257"/>
      <c r="AF1105" s="113">
        <f t="shared" si="187"/>
        <v>0</v>
      </c>
      <c r="AG1105" s="114"/>
      <c r="AH1105" s="114"/>
      <c r="AI1105" s="114"/>
      <c r="AJ1105" s="116"/>
      <c r="AK1105" s="113">
        <f t="shared" si="185"/>
        <v>50000</v>
      </c>
      <c r="AL1105" s="114">
        <f t="shared" si="185"/>
        <v>50000</v>
      </c>
      <c r="AM1105" s="114">
        <f t="shared" si="185"/>
        <v>0</v>
      </c>
      <c r="AN1105" s="114">
        <f t="shared" si="185"/>
        <v>0</v>
      </c>
      <c r="AO1105" s="116">
        <f t="shared" si="185"/>
        <v>0</v>
      </c>
    </row>
    <row r="1106" spans="1:41" ht="38.25">
      <c r="A1106" s="70" t="s">
        <v>403</v>
      </c>
      <c r="B1106" s="71">
        <v>10</v>
      </c>
      <c r="C1106" s="71">
        <v>6</v>
      </c>
      <c r="D1106" s="71">
        <v>90</v>
      </c>
      <c r="E1106" s="71">
        <v>14</v>
      </c>
      <c r="F1106" s="71" t="s">
        <v>24</v>
      </c>
      <c r="G1106" s="114">
        <v>50000</v>
      </c>
      <c r="H1106" s="114">
        <v>50000</v>
      </c>
      <c r="I1106" s="114">
        <v>0</v>
      </c>
      <c r="J1106" s="114">
        <v>0</v>
      </c>
      <c r="K1106" s="116">
        <v>0</v>
      </c>
      <c r="L1106" s="113">
        <v>0</v>
      </c>
      <c r="M1106" s="63"/>
      <c r="N1106" s="63"/>
      <c r="O1106" s="63"/>
      <c r="P1106" s="64"/>
      <c r="Q1106" s="113">
        <f t="shared" si="180"/>
        <v>50000</v>
      </c>
      <c r="R1106" s="114">
        <f t="shared" si="180"/>
        <v>50000</v>
      </c>
      <c r="S1106" s="114">
        <f t="shared" si="180"/>
        <v>0</v>
      </c>
      <c r="T1106" s="114">
        <f t="shared" si="180"/>
        <v>0</v>
      </c>
      <c r="U1106" s="116">
        <f t="shared" si="180"/>
        <v>0</v>
      </c>
      <c r="V1106" s="113">
        <f t="shared" si="182"/>
        <v>0</v>
      </c>
      <c r="W1106" s="114">
        <f t="shared" si="182"/>
        <v>0</v>
      </c>
      <c r="X1106" s="114">
        <f t="shared" si="182"/>
        <v>0</v>
      </c>
      <c r="Y1106" s="114">
        <f t="shared" si="182"/>
        <v>0</v>
      </c>
      <c r="Z1106" s="116">
        <f t="shared" si="182"/>
        <v>0</v>
      </c>
      <c r="AA1106" s="113">
        <v>50000</v>
      </c>
      <c r="AB1106" s="114">
        <v>50000</v>
      </c>
      <c r="AC1106" s="114"/>
      <c r="AD1106" s="114"/>
      <c r="AE1106" s="257"/>
      <c r="AF1106" s="113">
        <f t="shared" si="187"/>
        <v>0</v>
      </c>
      <c r="AG1106" s="114"/>
      <c r="AH1106" s="114"/>
      <c r="AI1106" s="114"/>
      <c r="AJ1106" s="116"/>
      <c r="AK1106" s="113">
        <f t="shared" si="185"/>
        <v>50000</v>
      </c>
      <c r="AL1106" s="114">
        <f t="shared" si="185"/>
        <v>50000</v>
      </c>
      <c r="AM1106" s="114">
        <f t="shared" si="185"/>
        <v>0</v>
      </c>
      <c r="AN1106" s="114">
        <f t="shared" si="185"/>
        <v>0</v>
      </c>
      <c r="AO1106" s="116">
        <f t="shared" si="185"/>
        <v>0</v>
      </c>
    </row>
    <row r="1107" spans="1:41" ht="38.25">
      <c r="A1107" s="58" t="s">
        <v>124</v>
      </c>
      <c r="B1107" s="59">
        <v>10</v>
      </c>
      <c r="C1107" s="59">
        <v>11</v>
      </c>
      <c r="D1107" s="59" t="s">
        <v>24</v>
      </c>
      <c r="E1107" s="59" t="s">
        <v>23</v>
      </c>
      <c r="F1107" s="59" t="s">
        <v>24</v>
      </c>
      <c r="G1107" s="112">
        <v>26500</v>
      </c>
      <c r="H1107" s="112">
        <v>26500</v>
      </c>
      <c r="I1107" s="112">
        <v>0</v>
      </c>
      <c r="J1107" s="112">
        <v>0</v>
      </c>
      <c r="K1107" s="255">
        <v>0</v>
      </c>
      <c r="L1107" s="113">
        <v>0</v>
      </c>
      <c r="M1107" s="63">
        <v>0</v>
      </c>
      <c r="N1107" s="63">
        <v>0</v>
      </c>
      <c r="O1107" s="63">
        <v>0</v>
      </c>
      <c r="P1107" s="64">
        <v>0</v>
      </c>
      <c r="Q1107" s="111">
        <f t="shared" si="180"/>
        <v>26500</v>
      </c>
      <c r="R1107" s="112">
        <f t="shared" si="180"/>
        <v>26500</v>
      </c>
      <c r="S1107" s="112">
        <f t="shared" si="180"/>
        <v>0</v>
      </c>
      <c r="T1107" s="112">
        <f t="shared" si="180"/>
        <v>0</v>
      </c>
      <c r="U1107" s="255">
        <f t="shared" si="180"/>
        <v>0</v>
      </c>
      <c r="V1107" s="111">
        <f t="shared" si="182"/>
        <v>4600</v>
      </c>
      <c r="W1107" s="112">
        <f t="shared" si="182"/>
        <v>4600</v>
      </c>
      <c r="X1107" s="112">
        <f t="shared" si="182"/>
        <v>0</v>
      </c>
      <c r="Y1107" s="112">
        <f t="shared" si="182"/>
        <v>0</v>
      </c>
      <c r="Z1107" s="255">
        <f t="shared" si="182"/>
        <v>0</v>
      </c>
      <c r="AA1107" s="111">
        <v>31100</v>
      </c>
      <c r="AB1107" s="112">
        <v>31100</v>
      </c>
      <c r="AC1107" s="112"/>
      <c r="AD1107" s="112"/>
      <c r="AE1107" s="256"/>
      <c r="AF1107" s="113">
        <f t="shared" si="187"/>
        <v>0</v>
      </c>
      <c r="AG1107" s="112"/>
      <c r="AH1107" s="112"/>
      <c r="AI1107" s="112"/>
      <c r="AJ1107" s="255"/>
      <c r="AK1107" s="111">
        <f t="shared" si="185"/>
        <v>31100</v>
      </c>
      <c r="AL1107" s="112">
        <f t="shared" si="185"/>
        <v>31100</v>
      </c>
      <c r="AM1107" s="112">
        <f t="shared" si="185"/>
        <v>0</v>
      </c>
      <c r="AN1107" s="112">
        <f t="shared" si="185"/>
        <v>0</v>
      </c>
      <c r="AO1107" s="255">
        <f t="shared" si="185"/>
        <v>0</v>
      </c>
    </row>
    <row r="1108" spans="1:41" ht="14.25" customHeight="1">
      <c r="A1108" s="70" t="s">
        <v>125</v>
      </c>
      <c r="B1108" s="71">
        <v>10</v>
      </c>
      <c r="C1108" s="71">
        <v>11</v>
      </c>
      <c r="D1108" s="71">
        <v>90</v>
      </c>
      <c r="E1108" s="71" t="s">
        <v>23</v>
      </c>
      <c r="F1108" s="71" t="s">
        <v>24</v>
      </c>
      <c r="G1108" s="114">
        <v>26500</v>
      </c>
      <c r="H1108" s="114">
        <v>26500</v>
      </c>
      <c r="I1108" s="114">
        <v>0</v>
      </c>
      <c r="J1108" s="114">
        <v>0</v>
      </c>
      <c r="K1108" s="116">
        <v>0</v>
      </c>
      <c r="L1108" s="113">
        <v>0</v>
      </c>
      <c r="M1108" s="63">
        <v>0</v>
      </c>
      <c r="N1108" s="63">
        <v>0</v>
      </c>
      <c r="O1108" s="63">
        <v>0</v>
      </c>
      <c r="P1108" s="64">
        <v>0</v>
      </c>
      <c r="Q1108" s="113">
        <f t="shared" si="180"/>
        <v>26500</v>
      </c>
      <c r="R1108" s="114">
        <f t="shared" si="180"/>
        <v>26500</v>
      </c>
      <c r="S1108" s="114">
        <f t="shared" si="180"/>
        <v>0</v>
      </c>
      <c r="T1108" s="114">
        <f t="shared" si="180"/>
        <v>0</v>
      </c>
      <c r="U1108" s="116">
        <f t="shared" si="180"/>
        <v>0</v>
      </c>
      <c r="V1108" s="113">
        <f t="shared" si="182"/>
        <v>4600</v>
      </c>
      <c r="W1108" s="114">
        <f t="shared" si="182"/>
        <v>4600</v>
      </c>
      <c r="X1108" s="114">
        <f t="shared" si="182"/>
        <v>0</v>
      </c>
      <c r="Y1108" s="114">
        <f t="shared" si="182"/>
        <v>0</v>
      </c>
      <c r="Z1108" s="116">
        <f t="shared" si="182"/>
        <v>0</v>
      </c>
      <c r="AA1108" s="113">
        <v>31100</v>
      </c>
      <c r="AB1108" s="114">
        <v>31100</v>
      </c>
      <c r="AC1108" s="114"/>
      <c r="AD1108" s="114"/>
      <c r="AE1108" s="257"/>
      <c r="AF1108" s="113">
        <f t="shared" si="187"/>
        <v>0</v>
      </c>
      <c r="AG1108" s="114"/>
      <c r="AH1108" s="114"/>
      <c r="AI1108" s="114"/>
      <c r="AJ1108" s="116"/>
      <c r="AK1108" s="113">
        <f t="shared" si="185"/>
        <v>31100</v>
      </c>
      <c r="AL1108" s="114">
        <f t="shared" si="185"/>
        <v>31100</v>
      </c>
      <c r="AM1108" s="114">
        <f t="shared" si="185"/>
        <v>0</v>
      </c>
      <c r="AN1108" s="114">
        <f t="shared" si="185"/>
        <v>0</v>
      </c>
      <c r="AO1108" s="116">
        <f t="shared" si="185"/>
        <v>0</v>
      </c>
    </row>
    <row r="1109" spans="1:41" ht="14.25" customHeight="1">
      <c r="A1109" s="70" t="s">
        <v>404</v>
      </c>
      <c r="B1109" s="71">
        <v>10</v>
      </c>
      <c r="C1109" s="71">
        <v>11</v>
      </c>
      <c r="D1109" s="71">
        <v>90</v>
      </c>
      <c r="E1109" s="71">
        <v>9</v>
      </c>
      <c r="F1109" s="71" t="s">
        <v>24</v>
      </c>
      <c r="G1109" s="114">
        <v>15500</v>
      </c>
      <c r="H1109" s="114">
        <v>15500</v>
      </c>
      <c r="I1109" s="114">
        <v>0</v>
      </c>
      <c r="J1109" s="114">
        <v>0</v>
      </c>
      <c r="K1109" s="116">
        <v>0</v>
      </c>
      <c r="L1109" s="113">
        <v>0</v>
      </c>
      <c r="M1109" s="63"/>
      <c r="N1109" s="63"/>
      <c r="O1109" s="63"/>
      <c r="P1109" s="64"/>
      <c r="Q1109" s="113">
        <f t="shared" si="180"/>
        <v>15500</v>
      </c>
      <c r="R1109" s="114">
        <f t="shared" si="180"/>
        <v>15500</v>
      </c>
      <c r="S1109" s="114">
        <f t="shared" si="180"/>
        <v>0</v>
      </c>
      <c r="T1109" s="114">
        <f t="shared" si="180"/>
        <v>0</v>
      </c>
      <c r="U1109" s="116">
        <f t="shared" si="180"/>
        <v>0</v>
      </c>
      <c r="V1109" s="113">
        <f t="shared" si="182"/>
        <v>-5000</v>
      </c>
      <c r="W1109" s="114">
        <f t="shared" si="182"/>
        <v>-5000</v>
      </c>
      <c r="X1109" s="114">
        <f t="shared" si="182"/>
        <v>0</v>
      </c>
      <c r="Y1109" s="114">
        <f t="shared" si="182"/>
        <v>0</v>
      </c>
      <c r="Z1109" s="116">
        <f t="shared" si="182"/>
        <v>0</v>
      </c>
      <c r="AA1109" s="113">
        <v>10500</v>
      </c>
      <c r="AB1109" s="114">
        <v>10500</v>
      </c>
      <c r="AC1109" s="114"/>
      <c r="AD1109" s="114"/>
      <c r="AE1109" s="257"/>
      <c r="AF1109" s="113">
        <f t="shared" si="187"/>
        <v>0</v>
      </c>
      <c r="AG1109" s="114"/>
      <c r="AH1109" s="114"/>
      <c r="AI1109" s="114"/>
      <c r="AJ1109" s="116"/>
      <c r="AK1109" s="113">
        <f t="shared" si="185"/>
        <v>10500</v>
      </c>
      <c r="AL1109" s="114">
        <f t="shared" si="185"/>
        <v>10500</v>
      </c>
      <c r="AM1109" s="114">
        <f t="shared" si="185"/>
        <v>0</v>
      </c>
      <c r="AN1109" s="114">
        <f t="shared" si="185"/>
        <v>0</v>
      </c>
      <c r="AO1109" s="116">
        <f t="shared" si="185"/>
        <v>0</v>
      </c>
    </row>
    <row r="1110" spans="1:41" ht="14.25" customHeight="1">
      <c r="A1110" s="70" t="s">
        <v>126</v>
      </c>
      <c r="B1110" s="71">
        <v>10</v>
      </c>
      <c r="C1110" s="71">
        <v>11</v>
      </c>
      <c r="D1110" s="71">
        <v>90</v>
      </c>
      <c r="E1110" s="71">
        <v>19</v>
      </c>
      <c r="F1110" s="71" t="s">
        <v>24</v>
      </c>
      <c r="G1110" s="114">
        <v>11000</v>
      </c>
      <c r="H1110" s="114">
        <v>11000</v>
      </c>
      <c r="I1110" s="114">
        <v>0</v>
      </c>
      <c r="J1110" s="114">
        <v>0</v>
      </c>
      <c r="K1110" s="116">
        <v>0</v>
      </c>
      <c r="L1110" s="113">
        <v>0</v>
      </c>
      <c r="M1110" s="63"/>
      <c r="N1110" s="63"/>
      <c r="O1110" s="63"/>
      <c r="P1110" s="64"/>
      <c r="Q1110" s="113">
        <f t="shared" si="180"/>
        <v>11000</v>
      </c>
      <c r="R1110" s="114">
        <f t="shared" si="180"/>
        <v>11000</v>
      </c>
      <c r="S1110" s="114">
        <f t="shared" si="180"/>
        <v>0</v>
      </c>
      <c r="T1110" s="114">
        <f t="shared" si="180"/>
        <v>0</v>
      </c>
      <c r="U1110" s="116">
        <f t="shared" si="180"/>
        <v>0</v>
      </c>
      <c r="V1110" s="113">
        <f t="shared" si="182"/>
        <v>9600</v>
      </c>
      <c r="W1110" s="114">
        <f t="shared" si="182"/>
        <v>9600</v>
      </c>
      <c r="X1110" s="114">
        <f t="shared" si="182"/>
        <v>0</v>
      </c>
      <c r="Y1110" s="114">
        <f t="shared" si="182"/>
        <v>0</v>
      </c>
      <c r="Z1110" s="116">
        <f t="shared" si="182"/>
        <v>0</v>
      </c>
      <c r="AA1110" s="113">
        <v>20600</v>
      </c>
      <c r="AB1110" s="114">
        <v>20600</v>
      </c>
      <c r="AC1110" s="114"/>
      <c r="AD1110" s="114"/>
      <c r="AE1110" s="257"/>
      <c r="AF1110" s="113">
        <f t="shared" si="187"/>
        <v>0</v>
      </c>
      <c r="AG1110" s="114"/>
      <c r="AH1110" s="114"/>
      <c r="AI1110" s="114"/>
      <c r="AJ1110" s="116"/>
      <c r="AK1110" s="113">
        <f t="shared" si="185"/>
        <v>20600</v>
      </c>
      <c r="AL1110" s="114">
        <f t="shared" si="185"/>
        <v>20600</v>
      </c>
      <c r="AM1110" s="114">
        <f t="shared" si="185"/>
        <v>0</v>
      </c>
      <c r="AN1110" s="114">
        <f t="shared" si="185"/>
        <v>0</v>
      </c>
      <c r="AO1110" s="116">
        <f t="shared" si="185"/>
        <v>0</v>
      </c>
    </row>
    <row r="1111" spans="1:41" ht="63.75">
      <c r="A1111" s="58" t="s">
        <v>405</v>
      </c>
      <c r="B1111" s="59">
        <v>10</v>
      </c>
      <c r="C1111" s="59">
        <v>18</v>
      </c>
      <c r="D1111" s="59" t="s">
        <v>24</v>
      </c>
      <c r="E1111" s="59" t="s">
        <v>23</v>
      </c>
      <c r="F1111" s="59" t="s">
        <v>24</v>
      </c>
      <c r="G1111" s="112">
        <v>1400</v>
      </c>
      <c r="H1111" s="112">
        <v>1400</v>
      </c>
      <c r="I1111" s="112">
        <v>0</v>
      </c>
      <c r="J1111" s="112">
        <v>0</v>
      </c>
      <c r="K1111" s="255">
        <v>0</v>
      </c>
      <c r="L1111" s="113">
        <v>0</v>
      </c>
      <c r="M1111" s="63">
        <v>0</v>
      </c>
      <c r="N1111" s="63">
        <v>0</v>
      </c>
      <c r="O1111" s="63">
        <v>0</v>
      </c>
      <c r="P1111" s="64">
        <v>0</v>
      </c>
      <c r="Q1111" s="111">
        <f t="shared" si="180"/>
        <v>1400</v>
      </c>
      <c r="R1111" s="112">
        <f t="shared" si="180"/>
        <v>1400</v>
      </c>
      <c r="S1111" s="112">
        <f t="shared" si="180"/>
        <v>0</v>
      </c>
      <c r="T1111" s="112">
        <f t="shared" si="180"/>
        <v>0</v>
      </c>
      <c r="U1111" s="255">
        <f t="shared" si="180"/>
        <v>0</v>
      </c>
      <c r="V1111" s="111">
        <f t="shared" si="182"/>
        <v>-178</v>
      </c>
      <c r="W1111" s="112">
        <f t="shared" si="182"/>
        <v>-178</v>
      </c>
      <c r="X1111" s="112">
        <f t="shared" si="182"/>
        <v>0</v>
      </c>
      <c r="Y1111" s="112">
        <f t="shared" si="182"/>
        <v>0</v>
      </c>
      <c r="Z1111" s="255">
        <f t="shared" si="182"/>
        <v>0</v>
      </c>
      <c r="AA1111" s="111">
        <v>1222</v>
      </c>
      <c r="AB1111" s="112">
        <v>1222</v>
      </c>
      <c r="AC1111" s="112"/>
      <c r="AD1111" s="112"/>
      <c r="AE1111" s="256"/>
      <c r="AF1111" s="113">
        <f t="shared" si="187"/>
        <v>0</v>
      </c>
      <c r="AG1111" s="112"/>
      <c r="AH1111" s="112"/>
      <c r="AI1111" s="112"/>
      <c r="AJ1111" s="255"/>
      <c r="AK1111" s="111">
        <f t="shared" si="185"/>
        <v>1222</v>
      </c>
      <c r="AL1111" s="112">
        <f t="shared" si="185"/>
        <v>1222</v>
      </c>
      <c r="AM1111" s="112">
        <f t="shared" si="185"/>
        <v>0</v>
      </c>
      <c r="AN1111" s="112">
        <f t="shared" si="185"/>
        <v>0</v>
      </c>
      <c r="AO1111" s="255">
        <f t="shared" si="185"/>
        <v>0</v>
      </c>
    </row>
    <row r="1112" spans="1:41" ht="13.5" customHeight="1">
      <c r="A1112" s="70" t="s">
        <v>125</v>
      </c>
      <c r="B1112" s="71">
        <v>10</v>
      </c>
      <c r="C1112" s="71">
        <v>18</v>
      </c>
      <c r="D1112" s="71">
        <v>90</v>
      </c>
      <c r="E1112" s="71" t="s">
        <v>23</v>
      </c>
      <c r="F1112" s="71" t="s">
        <v>24</v>
      </c>
      <c r="G1112" s="114">
        <v>1400</v>
      </c>
      <c r="H1112" s="114">
        <v>1400</v>
      </c>
      <c r="I1112" s="114">
        <v>0</v>
      </c>
      <c r="J1112" s="114">
        <v>0</v>
      </c>
      <c r="K1112" s="116">
        <v>0</v>
      </c>
      <c r="L1112" s="113">
        <v>0</v>
      </c>
      <c r="M1112" s="63">
        <v>0</v>
      </c>
      <c r="N1112" s="63">
        <v>0</v>
      </c>
      <c r="O1112" s="63">
        <v>0</v>
      </c>
      <c r="P1112" s="64">
        <v>0</v>
      </c>
      <c r="Q1112" s="113">
        <f t="shared" si="180"/>
        <v>1400</v>
      </c>
      <c r="R1112" s="114">
        <f t="shared" si="180"/>
        <v>1400</v>
      </c>
      <c r="S1112" s="114">
        <f t="shared" si="180"/>
        <v>0</v>
      </c>
      <c r="T1112" s="114">
        <f t="shared" si="180"/>
        <v>0</v>
      </c>
      <c r="U1112" s="116">
        <f t="shared" si="180"/>
        <v>0</v>
      </c>
      <c r="V1112" s="113">
        <f t="shared" si="182"/>
        <v>-178</v>
      </c>
      <c r="W1112" s="114">
        <f t="shared" si="182"/>
        <v>-178</v>
      </c>
      <c r="X1112" s="114">
        <f t="shared" si="182"/>
        <v>0</v>
      </c>
      <c r="Y1112" s="114">
        <f t="shared" si="182"/>
        <v>0</v>
      </c>
      <c r="Z1112" s="116">
        <f t="shared" si="182"/>
        <v>0</v>
      </c>
      <c r="AA1112" s="113">
        <v>1222</v>
      </c>
      <c r="AB1112" s="114">
        <v>1222</v>
      </c>
      <c r="AC1112" s="114"/>
      <c r="AD1112" s="114"/>
      <c r="AE1112" s="257"/>
      <c r="AF1112" s="113">
        <f t="shared" si="187"/>
        <v>0</v>
      </c>
      <c r="AG1112" s="114"/>
      <c r="AH1112" s="114"/>
      <c r="AI1112" s="114"/>
      <c r="AJ1112" s="116"/>
      <c r="AK1112" s="113">
        <f t="shared" si="185"/>
        <v>1222</v>
      </c>
      <c r="AL1112" s="114">
        <f t="shared" si="185"/>
        <v>1222</v>
      </c>
      <c r="AM1112" s="114">
        <f t="shared" si="185"/>
        <v>0</v>
      </c>
      <c r="AN1112" s="114">
        <f t="shared" si="185"/>
        <v>0</v>
      </c>
      <c r="AO1112" s="116">
        <f t="shared" si="185"/>
        <v>0</v>
      </c>
    </row>
    <row r="1113" spans="1:41" ht="25.5">
      <c r="A1113" s="70" t="s">
        <v>406</v>
      </c>
      <c r="B1113" s="71">
        <v>10</v>
      </c>
      <c r="C1113" s="71">
        <v>18</v>
      </c>
      <c r="D1113" s="71">
        <v>90</v>
      </c>
      <c r="E1113" s="71">
        <v>21</v>
      </c>
      <c r="F1113" s="71" t="s">
        <v>24</v>
      </c>
      <c r="G1113" s="114">
        <v>400</v>
      </c>
      <c r="H1113" s="114">
        <v>400</v>
      </c>
      <c r="I1113" s="114">
        <v>0</v>
      </c>
      <c r="J1113" s="114">
        <v>0</v>
      </c>
      <c r="K1113" s="116">
        <v>0</v>
      </c>
      <c r="L1113" s="113">
        <v>0</v>
      </c>
      <c r="M1113" s="63"/>
      <c r="N1113" s="63"/>
      <c r="O1113" s="63"/>
      <c r="P1113" s="64"/>
      <c r="Q1113" s="113">
        <f t="shared" si="180"/>
        <v>400</v>
      </c>
      <c r="R1113" s="114">
        <f t="shared" si="180"/>
        <v>400</v>
      </c>
      <c r="S1113" s="114">
        <f t="shared" si="180"/>
        <v>0</v>
      </c>
      <c r="T1113" s="114">
        <f t="shared" si="180"/>
        <v>0</v>
      </c>
      <c r="U1113" s="116">
        <f t="shared" si="180"/>
        <v>0</v>
      </c>
      <c r="V1113" s="113">
        <f t="shared" si="182"/>
        <v>-178</v>
      </c>
      <c r="W1113" s="114">
        <f t="shared" si="182"/>
        <v>-178</v>
      </c>
      <c r="X1113" s="114">
        <f t="shared" si="182"/>
        <v>0</v>
      </c>
      <c r="Y1113" s="114">
        <f t="shared" si="182"/>
        <v>0</v>
      </c>
      <c r="Z1113" s="116">
        <f t="shared" si="182"/>
        <v>0</v>
      </c>
      <c r="AA1113" s="113">
        <v>222</v>
      </c>
      <c r="AB1113" s="114">
        <v>222</v>
      </c>
      <c r="AC1113" s="114"/>
      <c r="AD1113" s="114"/>
      <c r="AE1113" s="257"/>
      <c r="AF1113" s="113">
        <f t="shared" si="187"/>
        <v>0</v>
      </c>
      <c r="AG1113" s="114"/>
      <c r="AH1113" s="114"/>
      <c r="AI1113" s="114"/>
      <c r="AJ1113" s="116"/>
      <c r="AK1113" s="113">
        <f t="shared" si="185"/>
        <v>222</v>
      </c>
      <c r="AL1113" s="114">
        <f t="shared" si="185"/>
        <v>222</v>
      </c>
      <c r="AM1113" s="114">
        <f t="shared" si="185"/>
        <v>0</v>
      </c>
      <c r="AN1113" s="114">
        <f t="shared" si="185"/>
        <v>0</v>
      </c>
      <c r="AO1113" s="116">
        <f t="shared" si="185"/>
        <v>0</v>
      </c>
    </row>
    <row r="1114" spans="1:41" ht="26.25" customHeight="1">
      <c r="A1114" s="70" t="s">
        <v>407</v>
      </c>
      <c r="B1114" s="71">
        <v>10</v>
      </c>
      <c r="C1114" s="71">
        <v>18</v>
      </c>
      <c r="D1114" s="71">
        <v>90</v>
      </c>
      <c r="E1114" s="71">
        <v>23</v>
      </c>
      <c r="F1114" s="71" t="s">
        <v>24</v>
      </c>
      <c r="G1114" s="114">
        <v>1000</v>
      </c>
      <c r="H1114" s="114">
        <v>1000</v>
      </c>
      <c r="I1114" s="114">
        <v>0</v>
      </c>
      <c r="J1114" s="114">
        <v>0</v>
      </c>
      <c r="K1114" s="116">
        <v>0</v>
      </c>
      <c r="L1114" s="113">
        <v>0</v>
      </c>
      <c r="M1114" s="63"/>
      <c r="N1114" s="63"/>
      <c r="O1114" s="63"/>
      <c r="P1114" s="64"/>
      <c r="Q1114" s="113">
        <f t="shared" si="180"/>
        <v>1000</v>
      </c>
      <c r="R1114" s="114">
        <f t="shared" si="180"/>
        <v>1000</v>
      </c>
      <c r="S1114" s="114">
        <f t="shared" si="180"/>
        <v>0</v>
      </c>
      <c r="T1114" s="114">
        <f t="shared" si="180"/>
        <v>0</v>
      </c>
      <c r="U1114" s="116">
        <f t="shared" si="180"/>
        <v>0</v>
      </c>
      <c r="V1114" s="113">
        <f t="shared" si="182"/>
        <v>0</v>
      </c>
      <c r="W1114" s="114">
        <f t="shared" si="182"/>
        <v>0</v>
      </c>
      <c r="X1114" s="114">
        <f t="shared" si="182"/>
        <v>0</v>
      </c>
      <c r="Y1114" s="114">
        <f t="shared" si="182"/>
        <v>0</v>
      </c>
      <c r="Z1114" s="116">
        <f t="shared" si="182"/>
        <v>0</v>
      </c>
      <c r="AA1114" s="113">
        <v>1000</v>
      </c>
      <c r="AB1114" s="114">
        <v>1000</v>
      </c>
      <c r="AC1114" s="114"/>
      <c r="AD1114" s="114"/>
      <c r="AE1114" s="257"/>
      <c r="AF1114" s="113">
        <f t="shared" si="187"/>
        <v>0</v>
      </c>
      <c r="AG1114" s="114"/>
      <c r="AH1114" s="114"/>
      <c r="AI1114" s="114"/>
      <c r="AJ1114" s="116"/>
      <c r="AK1114" s="113">
        <f t="shared" si="185"/>
        <v>1000</v>
      </c>
      <c r="AL1114" s="114">
        <f t="shared" si="185"/>
        <v>1000</v>
      </c>
      <c r="AM1114" s="114">
        <f t="shared" si="185"/>
        <v>0</v>
      </c>
      <c r="AN1114" s="114">
        <f t="shared" si="185"/>
        <v>0</v>
      </c>
      <c r="AO1114" s="116">
        <f t="shared" si="185"/>
        <v>0</v>
      </c>
    </row>
    <row r="1115" spans="1:41" ht="38.25">
      <c r="A1115" s="58" t="s">
        <v>400</v>
      </c>
      <c r="B1115" s="59">
        <v>10</v>
      </c>
      <c r="C1115" s="59">
        <v>25</v>
      </c>
      <c r="D1115" s="59" t="s">
        <v>24</v>
      </c>
      <c r="E1115" s="59" t="s">
        <v>23</v>
      </c>
      <c r="F1115" s="59" t="s">
        <v>24</v>
      </c>
      <c r="G1115" s="112">
        <v>61901.5</v>
      </c>
      <c r="H1115" s="112">
        <v>61901.5</v>
      </c>
      <c r="I1115" s="112">
        <v>0</v>
      </c>
      <c r="J1115" s="112">
        <v>0</v>
      </c>
      <c r="K1115" s="255">
        <v>0</v>
      </c>
      <c r="L1115" s="113">
        <v>0</v>
      </c>
      <c r="M1115" s="63">
        <v>0</v>
      </c>
      <c r="N1115" s="63">
        <v>0</v>
      </c>
      <c r="O1115" s="63">
        <v>0</v>
      </c>
      <c r="P1115" s="64">
        <v>0</v>
      </c>
      <c r="Q1115" s="111">
        <f t="shared" si="180"/>
        <v>61901.5</v>
      </c>
      <c r="R1115" s="112">
        <f t="shared" si="180"/>
        <v>61901.5</v>
      </c>
      <c r="S1115" s="112">
        <f t="shared" si="180"/>
        <v>0</v>
      </c>
      <c r="T1115" s="112">
        <f t="shared" si="180"/>
        <v>0</v>
      </c>
      <c r="U1115" s="255">
        <f t="shared" si="180"/>
        <v>0</v>
      </c>
      <c r="V1115" s="111">
        <f t="shared" si="182"/>
        <v>0</v>
      </c>
      <c r="W1115" s="112">
        <f t="shared" si="182"/>
        <v>0</v>
      </c>
      <c r="X1115" s="112">
        <f t="shared" si="182"/>
        <v>0</v>
      </c>
      <c r="Y1115" s="112">
        <f t="shared" si="182"/>
        <v>0</v>
      </c>
      <c r="Z1115" s="255">
        <f t="shared" si="182"/>
        <v>0</v>
      </c>
      <c r="AA1115" s="111">
        <v>61901.5</v>
      </c>
      <c r="AB1115" s="112">
        <v>61901.5</v>
      </c>
      <c r="AC1115" s="112"/>
      <c r="AD1115" s="112"/>
      <c r="AE1115" s="256"/>
      <c r="AF1115" s="113">
        <f t="shared" si="187"/>
        <v>0</v>
      </c>
      <c r="AG1115" s="112"/>
      <c r="AH1115" s="112"/>
      <c r="AI1115" s="112"/>
      <c r="AJ1115" s="255"/>
      <c r="AK1115" s="111">
        <f t="shared" si="185"/>
        <v>61901.5</v>
      </c>
      <c r="AL1115" s="112">
        <f t="shared" si="185"/>
        <v>61901.5</v>
      </c>
      <c r="AM1115" s="112">
        <f t="shared" si="185"/>
        <v>0</v>
      </c>
      <c r="AN1115" s="112">
        <f t="shared" si="185"/>
        <v>0</v>
      </c>
      <c r="AO1115" s="255">
        <f t="shared" si="185"/>
        <v>0</v>
      </c>
    </row>
    <row r="1116" spans="1:41" ht="12.75" customHeight="1">
      <c r="A1116" s="70" t="s">
        <v>125</v>
      </c>
      <c r="B1116" s="71">
        <v>10</v>
      </c>
      <c r="C1116" s="71">
        <v>25</v>
      </c>
      <c r="D1116" s="71">
        <v>90</v>
      </c>
      <c r="E1116" s="71" t="s">
        <v>23</v>
      </c>
      <c r="F1116" s="71" t="s">
        <v>24</v>
      </c>
      <c r="G1116" s="114">
        <v>61901.5</v>
      </c>
      <c r="H1116" s="114">
        <v>61901.5</v>
      </c>
      <c r="I1116" s="114">
        <v>0</v>
      </c>
      <c r="J1116" s="114">
        <v>0</v>
      </c>
      <c r="K1116" s="116">
        <v>0</v>
      </c>
      <c r="L1116" s="113">
        <v>0</v>
      </c>
      <c r="M1116" s="63">
        <v>0</v>
      </c>
      <c r="N1116" s="63">
        <v>0</v>
      </c>
      <c r="O1116" s="63">
        <v>0</v>
      </c>
      <c r="P1116" s="64">
        <v>0</v>
      </c>
      <c r="Q1116" s="113">
        <f t="shared" si="180"/>
        <v>61901.5</v>
      </c>
      <c r="R1116" s="114">
        <f t="shared" si="180"/>
        <v>61901.5</v>
      </c>
      <c r="S1116" s="114">
        <f t="shared" si="180"/>
        <v>0</v>
      </c>
      <c r="T1116" s="114">
        <f t="shared" si="180"/>
        <v>0</v>
      </c>
      <c r="U1116" s="116">
        <f t="shared" si="180"/>
        <v>0</v>
      </c>
      <c r="V1116" s="113">
        <f t="shared" si="182"/>
        <v>0</v>
      </c>
      <c r="W1116" s="114">
        <f t="shared" si="182"/>
        <v>0</v>
      </c>
      <c r="X1116" s="114">
        <f t="shared" si="182"/>
        <v>0</v>
      </c>
      <c r="Y1116" s="114">
        <f t="shared" si="182"/>
        <v>0</v>
      </c>
      <c r="Z1116" s="116">
        <f t="shared" si="182"/>
        <v>0</v>
      </c>
      <c r="AA1116" s="113">
        <v>61901.5</v>
      </c>
      <c r="AB1116" s="114">
        <v>61901.5</v>
      </c>
      <c r="AC1116" s="114"/>
      <c r="AD1116" s="114"/>
      <c r="AE1116" s="257"/>
      <c r="AF1116" s="113">
        <f t="shared" si="187"/>
        <v>0</v>
      </c>
      <c r="AG1116" s="114"/>
      <c r="AH1116" s="114"/>
      <c r="AI1116" s="114"/>
      <c r="AJ1116" s="116"/>
      <c r="AK1116" s="113">
        <f t="shared" si="185"/>
        <v>61901.5</v>
      </c>
      <c r="AL1116" s="114">
        <f t="shared" si="185"/>
        <v>61901.5</v>
      </c>
      <c r="AM1116" s="114">
        <f t="shared" si="185"/>
        <v>0</v>
      </c>
      <c r="AN1116" s="114">
        <f t="shared" si="185"/>
        <v>0</v>
      </c>
      <c r="AO1116" s="116">
        <f t="shared" si="185"/>
        <v>0</v>
      </c>
    </row>
    <row r="1117" spans="1:41" ht="26.25" customHeight="1">
      <c r="A1117" s="70" t="s">
        <v>408</v>
      </c>
      <c r="B1117" s="71">
        <v>10</v>
      </c>
      <c r="C1117" s="71">
        <v>25</v>
      </c>
      <c r="D1117" s="71">
        <v>90</v>
      </c>
      <c r="E1117" s="71">
        <v>30</v>
      </c>
      <c r="F1117" s="71" t="s">
        <v>24</v>
      </c>
      <c r="G1117" s="114">
        <v>25565.3</v>
      </c>
      <c r="H1117" s="114">
        <v>25565.3</v>
      </c>
      <c r="I1117" s="114">
        <v>0</v>
      </c>
      <c r="J1117" s="114">
        <v>0</v>
      </c>
      <c r="K1117" s="116">
        <v>0</v>
      </c>
      <c r="L1117" s="113">
        <v>0</v>
      </c>
      <c r="M1117" s="63"/>
      <c r="N1117" s="63"/>
      <c r="O1117" s="63"/>
      <c r="P1117" s="64"/>
      <c r="Q1117" s="113">
        <f t="shared" si="180"/>
        <v>25565.3</v>
      </c>
      <c r="R1117" s="114">
        <f t="shared" si="180"/>
        <v>25565.3</v>
      </c>
      <c r="S1117" s="114">
        <f t="shared" si="180"/>
        <v>0</v>
      </c>
      <c r="T1117" s="114">
        <f t="shared" si="180"/>
        <v>0</v>
      </c>
      <c r="U1117" s="116">
        <f t="shared" si="180"/>
        <v>0</v>
      </c>
      <c r="V1117" s="113">
        <f t="shared" si="182"/>
        <v>0</v>
      </c>
      <c r="W1117" s="114">
        <f t="shared" si="182"/>
        <v>0</v>
      </c>
      <c r="X1117" s="114">
        <f t="shared" si="182"/>
        <v>0</v>
      </c>
      <c r="Y1117" s="114">
        <f t="shared" si="182"/>
        <v>0</v>
      </c>
      <c r="Z1117" s="116">
        <f t="shared" si="182"/>
        <v>0</v>
      </c>
      <c r="AA1117" s="113">
        <v>25565.3</v>
      </c>
      <c r="AB1117" s="114">
        <v>25565.3</v>
      </c>
      <c r="AC1117" s="114"/>
      <c r="AD1117" s="114"/>
      <c r="AE1117" s="257"/>
      <c r="AF1117" s="113">
        <f t="shared" si="187"/>
        <v>0</v>
      </c>
      <c r="AG1117" s="114"/>
      <c r="AH1117" s="114"/>
      <c r="AI1117" s="114"/>
      <c r="AJ1117" s="116"/>
      <c r="AK1117" s="113">
        <f t="shared" si="185"/>
        <v>25565.3</v>
      </c>
      <c r="AL1117" s="114">
        <f t="shared" si="185"/>
        <v>25565.3</v>
      </c>
      <c r="AM1117" s="114">
        <f t="shared" si="185"/>
        <v>0</v>
      </c>
      <c r="AN1117" s="114">
        <f t="shared" si="185"/>
        <v>0</v>
      </c>
      <c r="AO1117" s="116">
        <f t="shared" si="185"/>
        <v>0</v>
      </c>
    </row>
    <row r="1118" spans="1:41" ht="25.5">
      <c r="A1118" s="70" t="s">
        <v>409</v>
      </c>
      <c r="B1118" s="71">
        <v>10</v>
      </c>
      <c r="C1118" s="71">
        <v>25</v>
      </c>
      <c r="D1118" s="71">
        <v>90</v>
      </c>
      <c r="E1118" s="71">
        <v>32</v>
      </c>
      <c r="F1118" s="71" t="s">
        <v>24</v>
      </c>
      <c r="G1118" s="114">
        <v>36336.199999999997</v>
      </c>
      <c r="H1118" s="114">
        <v>36336.199999999997</v>
      </c>
      <c r="I1118" s="114">
        <v>0</v>
      </c>
      <c r="J1118" s="114">
        <v>0</v>
      </c>
      <c r="K1118" s="116">
        <v>0</v>
      </c>
      <c r="L1118" s="113">
        <v>0</v>
      </c>
      <c r="M1118" s="63"/>
      <c r="N1118" s="63"/>
      <c r="O1118" s="63"/>
      <c r="P1118" s="64"/>
      <c r="Q1118" s="113">
        <f t="shared" si="180"/>
        <v>36336.199999999997</v>
      </c>
      <c r="R1118" s="114">
        <f t="shared" si="180"/>
        <v>36336.199999999997</v>
      </c>
      <c r="S1118" s="114">
        <f t="shared" si="180"/>
        <v>0</v>
      </c>
      <c r="T1118" s="114">
        <f t="shared" si="180"/>
        <v>0</v>
      </c>
      <c r="U1118" s="116">
        <f t="shared" si="180"/>
        <v>0</v>
      </c>
      <c r="V1118" s="113">
        <f t="shared" si="182"/>
        <v>0</v>
      </c>
      <c r="W1118" s="114">
        <f t="shared" si="182"/>
        <v>0</v>
      </c>
      <c r="X1118" s="114">
        <f t="shared" si="182"/>
        <v>0</v>
      </c>
      <c r="Y1118" s="114">
        <f t="shared" si="182"/>
        <v>0</v>
      </c>
      <c r="Z1118" s="116">
        <f t="shared" si="182"/>
        <v>0</v>
      </c>
      <c r="AA1118" s="113">
        <v>36336.199999999997</v>
      </c>
      <c r="AB1118" s="114">
        <v>36336.199999999997</v>
      </c>
      <c r="AC1118" s="114"/>
      <c r="AD1118" s="114"/>
      <c r="AE1118" s="257"/>
      <c r="AF1118" s="113">
        <f t="shared" si="187"/>
        <v>0</v>
      </c>
      <c r="AG1118" s="114"/>
      <c r="AH1118" s="114"/>
      <c r="AI1118" s="114"/>
      <c r="AJ1118" s="116"/>
      <c r="AK1118" s="113">
        <f t="shared" si="185"/>
        <v>36336.199999999997</v>
      </c>
      <c r="AL1118" s="114">
        <f t="shared" si="185"/>
        <v>36336.199999999997</v>
      </c>
      <c r="AM1118" s="114">
        <f t="shared" si="185"/>
        <v>0</v>
      </c>
      <c r="AN1118" s="114">
        <f t="shared" si="185"/>
        <v>0</v>
      </c>
      <c r="AO1118" s="116">
        <f t="shared" si="185"/>
        <v>0</v>
      </c>
    </row>
    <row r="1119" spans="1:41" ht="25.5">
      <c r="A1119" s="58" t="s">
        <v>249</v>
      </c>
      <c r="B1119" s="59">
        <v>12</v>
      </c>
      <c r="C1119" s="59" t="s">
        <v>23</v>
      </c>
      <c r="D1119" s="59" t="s">
        <v>24</v>
      </c>
      <c r="E1119" s="59" t="s">
        <v>23</v>
      </c>
      <c r="F1119" s="59" t="s">
        <v>24</v>
      </c>
      <c r="G1119" s="112">
        <v>200.3</v>
      </c>
      <c r="H1119" s="112">
        <v>200.3</v>
      </c>
      <c r="I1119" s="112">
        <v>0</v>
      </c>
      <c r="J1119" s="112">
        <v>0</v>
      </c>
      <c r="K1119" s="255">
        <v>0</v>
      </c>
      <c r="L1119" s="113">
        <v>0</v>
      </c>
      <c r="M1119" s="63">
        <v>0</v>
      </c>
      <c r="N1119" s="63">
        <v>0</v>
      </c>
      <c r="O1119" s="63">
        <v>0</v>
      </c>
      <c r="P1119" s="64">
        <v>0</v>
      </c>
      <c r="Q1119" s="111">
        <f t="shared" si="180"/>
        <v>200.3</v>
      </c>
      <c r="R1119" s="112">
        <f t="shared" si="180"/>
        <v>200.3</v>
      </c>
      <c r="S1119" s="112">
        <f t="shared" si="180"/>
        <v>0</v>
      </c>
      <c r="T1119" s="112">
        <f t="shared" si="180"/>
        <v>0</v>
      </c>
      <c r="U1119" s="255">
        <f t="shared" si="180"/>
        <v>0</v>
      </c>
      <c r="V1119" s="111">
        <f t="shared" si="182"/>
        <v>0</v>
      </c>
      <c r="W1119" s="112">
        <f t="shared" si="182"/>
        <v>0</v>
      </c>
      <c r="X1119" s="112">
        <f t="shared" si="182"/>
        <v>0</v>
      </c>
      <c r="Y1119" s="112">
        <f t="shared" si="182"/>
        <v>0</v>
      </c>
      <c r="Z1119" s="255">
        <f t="shared" si="182"/>
        <v>0</v>
      </c>
      <c r="AA1119" s="111">
        <v>200.3</v>
      </c>
      <c r="AB1119" s="112">
        <v>200.3</v>
      </c>
      <c r="AC1119" s="112"/>
      <c r="AD1119" s="112"/>
      <c r="AE1119" s="256"/>
      <c r="AF1119" s="113">
        <f t="shared" si="187"/>
        <v>0</v>
      </c>
      <c r="AG1119" s="112"/>
      <c r="AH1119" s="112"/>
      <c r="AI1119" s="112"/>
      <c r="AJ1119" s="255"/>
      <c r="AK1119" s="111">
        <f t="shared" si="185"/>
        <v>200.3</v>
      </c>
      <c r="AL1119" s="112">
        <f t="shared" si="185"/>
        <v>200.3</v>
      </c>
      <c r="AM1119" s="112">
        <f t="shared" si="185"/>
        <v>0</v>
      </c>
      <c r="AN1119" s="112">
        <f t="shared" si="185"/>
        <v>0</v>
      </c>
      <c r="AO1119" s="255">
        <f t="shared" si="185"/>
        <v>0</v>
      </c>
    </row>
    <row r="1120" spans="1:41" ht="13.5" customHeight="1">
      <c r="A1120" s="70" t="s">
        <v>26</v>
      </c>
      <c r="B1120" s="71">
        <v>12</v>
      </c>
      <c r="C1120" s="71" t="s">
        <v>23</v>
      </c>
      <c r="D1120" s="71" t="s">
        <v>24</v>
      </c>
      <c r="E1120" s="71" t="s">
        <v>23</v>
      </c>
      <c r="F1120" s="71">
        <v>100</v>
      </c>
      <c r="G1120" s="114">
        <v>200.3</v>
      </c>
      <c r="H1120" s="114">
        <v>200.3</v>
      </c>
      <c r="I1120" s="114">
        <v>0</v>
      </c>
      <c r="J1120" s="114">
        <v>0</v>
      </c>
      <c r="K1120" s="116">
        <v>0</v>
      </c>
      <c r="L1120" s="113">
        <v>0</v>
      </c>
      <c r="M1120" s="63"/>
      <c r="N1120" s="63"/>
      <c r="O1120" s="63"/>
      <c r="P1120" s="64"/>
      <c r="Q1120" s="113">
        <f t="shared" si="180"/>
        <v>200.3</v>
      </c>
      <c r="R1120" s="114">
        <f t="shared" si="180"/>
        <v>200.3</v>
      </c>
      <c r="S1120" s="114">
        <f t="shared" si="180"/>
        <v>0</v>
      </c>
      <c r="T1120" s="114">
        <f t="shared" si="180"/>
        <v>0</v>
      </c>
      <c r="U1120" s="116">
        <f t="shared" si="180"/>
        <v>0</v>
      </c>
      <c r="V1120" s="113">
        <f t="shared" si="182"/>
        <v>0</v>
      </c>
      <c r="W1120" s="114">
        <f t="shared" si="182"/>
        <v>0</v>
      </c>
      <c r="X1120" s="114">
        <f t="shared" si="182"/>
        <v>0</v>
      </c>
      <c r="Y1120" s="114">
        <f t="shared" si="182"/>
        <v>0</v>
      </c>
      <c r="Z1120" s="116">
        <f t="shared" si="182"/>
        <v>0</v>
      </c>
      <c r="AA1120" s="113">
        <v>200.3</v>
      </c>
      <c r="AB1120" s="114">
        <v>200.3</v>
      </c>
      <c r="AC1120" s="114"/>
      <c r="AD1120" s="114"/>
      <c r="AE1120" s="257"/>
      <c r="AF1120" s="113">
        <f t="shared" si="187"/>
        <v>0</v>
      </c>
      <c r="AG1120" s="114"/>
      <c r="AH1120" s="114"/>
      <c r="AI1120" s="114"/>
      <c r="AJ1120" s="116"/>
      <c r="AK1120" s="113">
        <f t="shared" si="185"/>
        <v>200.3</v>
      </c>
      <c r="AL1120" s="114">
        <f t="shared" si="185"/>
        <v>200.3</v>
      </c>
      <c r="AM1120" s="114">
        <f t="shared" si="185"/>
        <v>0</v>
      </c>
      <c r="AN1120" s="114">
        <f t="shared" si="185"/>
        <v>0</v>
      </c>
      <c r="AO1120" s="116">
        <f t="shared" si="185"/>
        <v>0</v>
      </c>
    </row>
    <row r="1121" spans="1:41" ht="38.25">
      <c r="A1121" s="58" t="s">
        <v>400</v>
      </c>
      <c r="B1121" s="59">
        <v>12</v>
      </c>
      <c r="C1121" s="59">
        <v>25</v>
      </c>
      <c r="D1121" s="59" t="s">
        <v>24</v>
      </c>
      <c r="E1121" s="59" t="s">
        <v>23</v>
      </c>
      <c r="F1121" s="59" t="s">
        <v>24</v>
      </c>
      <c r="G1121" s="112">
        <v>200.3</v>
      </c>
      <c r="H1121" s="112">
        <v>200.3</v>
      </c>
      <c r="I1121" s="112">
        <v>0</v>
      </c>
      <c r="J1121" s="112">
        <v>0</v>
      </c>
      <c r="K1121" s="255">
        <v>0</v>
      </c>
      <c r="L1121" s="113">
        <v>0</v>
      </c>
      <c r="M1121" s="63">
        <v>0</v>
      </c>
      <c r="N1121" s="63">
        <v>0</v>
      </c>
      <c r="O1121" s="63">
        <v>0</v>
      </c>
      <c r="P1121" s="64">
        <v>0</v>
      </c>
      <c r="Q1121" s="111">
        <f t="shared" si="180"/>
        <v>200.3</v>
      </c>
      <c r="R1121" s="112">
        <f t="shared" si="180"/>
        <v>200.3</v>
      </c>
      <c r="S1121" s="112">
        <f t="shared" si="180"/>
        <v>0</v>
      </c>
      <c r="T1121" s="112">
        <f t="shared" si="180"/>
        <v>0</v>
      </c>
      <c r="U1121" s="255">
        <f t="shared" si="180"/>
        <v>0</v>
      </c>
      <c r="V1121" s="111">
        <f t="shared" si="182"/>
        <v>0</v>
      </c>
      <c r="W1121" s="112">
        <f t="shared" si="182"/>
        <v>0</v>
      </c>
      <c r="X1121" s="112">
        <f t="shared" si="182"/>
        <v>0</v>
      </c>
      <c r="Y1121" s="112">
        <f t="shared" si="182"/>
        <v>0</v>
      </c>
      <c r="Z1121" s="255">
        <f t="shared" si="182"/>
        <v>0</v>
      </c>
      <c r="AA1121" s="111">
        <v>200.3</v>
      </c>
      <c r="AB1121" s="112">
        <v>200.3</v>
      </c>
      <c r="AC1121" s="112"/>
      <c r="AD1121" s="112"/>
      <c r="AE1121" s="256"/>
      <c r="AF1121" s="113">
        <f t="shared" si="187"/>
        <v>0</v>
      </c>
      <c r="AG1121" s="112"/>
      <c r="AH1121" s="112"/>
      <c r="AI1121" s="112"/>
      <c r="AJ1121" s="255"/>
      <c r="AK1121" s="111">
        <f t="shared" si="185"/>
        <v>200.3</v>
      </c>
      <c r="AL1121" s="112">
        <f t="shared" si="185"/>
        <v>200.3</v>
      </c>
      <c r="AM1121" s="112">
        <f t="shared" si="185"/>
        <v>0</v>
      </c>
      <c r="AN1121" s="112">
        <f t="shared" si="185"/>
        <v>0</v>
      </c>
      <c r="AO1121" s="255">
        <f t="shared" si="185"/>
        <v>0</v>
      </c>
    </row>
    <row r="1122" spans="1:41" ht="13.5" customHeight="1">
      <c r="A1122" s="70" t="s">
        <v>232</v>
      </c>
      <c r="B1122" s="71">
        <v>12</v>
      </c>
      <c r="C1122" s="71">
        <v>25</v>
      </c>
      <c r="D1122" s="71">
        <v>70</v>
      </c>
      <c r="E1122" s="71" t="s">
        <v>23</v>
      </c>
      <c r="F1122" s="71" t="s">
        <v>24</v>
      </c>
      <c r="G1122" s="114">
        <v>200.3</v>
      </c>
      <c r="H1122" s="114">
        <v>200.3</v>
      </c>
      <c r="I1122" s="114">
        <v>0</v>
      </c>
      <c r="J1122" s="114">
        <v>0</v>
      </c>
      <c r="K1122" s="116">
        <v>0</v>
      </c>
      <c r="L1122" s="113">
        <v>0</v>
      </c>
      <c r="M1122" s="63">
        <v>0</v>
      </c>
      <c r="N1122" s="63">
        <v>0</v>
      </c>
      <c r="O1122" s="63">
        <v>0</v>
      </c>
      <c r="P1122" s="64">
        <v>0</v>
      </c>
      <c r="Q1122" s="113">
        <f t="shared" si="180"/>
        <v>200.3</v>
      </c>
      <c r="R1122" s="114">
        <f t="shared" si="180"/>
        <v>200.3</v>
      </c>
      <c r="S1122" s="114">
        <f t="shared" si="180"/>
        <v>0</v>
      </c>
      <c r="T1122" s="114">
        <f t="shared" si="180"/>
        <v>0</v>
      </c>
      <c r="U1122" s="116">
        <f t="shared" si="180"/>
        <v>0</v>
      </c>
      <c r="V1122" s="113">
        <f t="shared" si="182"/>
        <v>0</v>
      </c>
      <c r="W1122" s="114">
        <f t="shared" si="182"/>
        <v>0</v>
      </c>
      <c r="X1122" s="114">
        <f t="shared" si="182"/>
        <v>0</v>
      </c>
      <c r="Y1122" s="114">
        <f t="shared" si="182"/>
        <v>0</v>
      </c>
      <c r="Z1122" s="116">
        <f t="shared" si="182"/>
        <v>0</v>
      </c>
      <c r="AA1122" s="113">
        <v>200.3</v>
      </c>
      <c r="AB1122" s="114">
        <v>200.3</v>
      </c>
      <c r="AC1122" s="114"/>
      <c r="AD1122" s="114"/>
      <c r="AE1122" s="257"/>
      <c r="AF1122" s="113">
        <f t="shared" si="187"/>
        <v>0</v>
      </c>
      <c r="AG1122" s="114"/>
      <c r="AH1122" s="114"/>
      <c r="AI1122" s="114"/>
      <c r="AJ1122" s="116"/>
      <c r="AK1122" s="113">
        <f t="shared" si="185"/>
        <v>200.3</v>
      </c>
      <c r="AL1122" s="114">
        <f t="shared" si="185"/>
        <v>200.3</v>
      </c>
      <c r="AM1122" s="114">
        <f t="shared" si="185"/>
        <v>0</v>
      </c>
      <c r="AN1122" s="114">
        <f t="shared" si="185"/>
        <v>0</v>
      </c>
      <c r="AO1122" s="116">
        <f t="shared" si="185"/>
        <v>0</v>
      </c>
    </row>
    <row r="1123" spans="1:41" ht="25.5">
      <c r="A1123" s="70" t="s">
        <v>410</v>
      </c>
      <c r="B1123" s="71">
        <v>12</v>
      </c>
      <c r="C1123" s="71">
        <v>25</v>
      </c>
      <c r="D1123" s="71">
        <v>70</v>
      </c>
      <c r="E1123" s="71">
        <v>9</v>
      </c>
      <c r="F1123" s="71" t="s">
        <v>24</v>
      </c>
      <c r="G1123" s="114">
        <v>200.3</v>
      </c>
      <c r="H1123" s="114">
        <v>200.3</v>
      </c>
      <c r="I1123" s="114">
        <v>0</v>
      </c>
      <c r="J1123" s="114">
        <v>0</v>
      </c>
      <c r="K1123" s="116">
        <v>0</v>
      </c>
      <c r="L1123" s="113">
        <v>0</v>
      </c>
      <c r="M1123" s="63"/>
      <c r="N1123" s="63"/>
      <c r="O1123" s="63"/>
      <c r="P1123" s="64"/>
      <c r="Q1123" s="113">
        <f t="shared" si="180"/>
        <v>200.3</v>
      </c>
      <c r="R1123" s="114">
        <f t="shared" si="180"/>
        <v>200.3</v>
      </c>
      <c r="S1123" s="114">
        <f t="shared" si="180"/>
        <v>0</v>
      </c>
      <c r="T1123" s="114">
        <f t="shared" si="180"/>
        <v>0</v>
      </c>
      <c r="U1123" s="116">
        <f t="shared" si="180"/>
        <v>0</v>
      </c>
      <c r="V1123" s="113">
        <f t="shared" si="182"/>
        <v>0</v>
      </c>
      <c r="W1123" s="114">
        <f t="shared" si="182"/>
        <v>0</v>
      </c>
      <c r="X1123" s="114">
        <f t="shared" si="182"/>
        <v>0</v>
      </c>
      <c r="Y1123" s="114">
        <f t="shared" si="182"/>
        <v>0</v>
      </c>
      <c r="Z1123" s="116">
        <f t="shared" si="182"/>
        <v>0</v>
      </c>
      <c r="AA1123" s="113">
        <v>200.3</v>
      </c>
      <c r="AB1123" s="114">
        <v>200.3</v>
      </c>
      <c r="AC1123" s="114"/>
      <c r="AD1123" s="114"/>
      <c r="AE1123" s="257"/>
      <c r="AF1123" s="113">
        <f t="shared" si="187"/>
        <v>0</v>
      </c>
      <c r="AG1123" s="114"/>
      <c r="AH1123" s="114"/>
      <c r="AI1123" s="114"/>
      <c r="AJ1123" s="116"/>
      <c r="AK1123" s="113">
        <f t="shared" si="185"/>
        <v>200.3</v>
      </c>
      <c r="AL1123" s="114">
        <f t="shared" si="185"/>
        <v>200.3</v>
      </c>
      <c r="AM1123" s="114">
        <f t="shared" si="185"/>
        <v>0</v>
      </c>
      <c r="AN1123" s="114">
        <f t="shared" si="185"/>
        <v>0</v>
      </c>
      <c r="AO1123" s="116">
        <f t="shared" si="185"/>
        <v>0</v>
      </c>
    </row>
    <row r="1124" spans="1:41">
      <c r="A1124" s="58" t="s">
        <v>411</v>
      </c>
      <c r="B1124" s="59">
        <v>17</v>
      </c>
      <c r="C1124" s="59" t="s">
        <v>23</v>
      </c>
      <c r="D1124" s="59" t="s">
        <v>24</v>
      </c>
      <c r="E1124" s="59" t="s">
        <v>23</v>
      </c>
      <c r="F1124" s="59" t="s">
        <v>24</v>
      </c>
      <c r="G1124" s="112">
        <v>659405.30000000005</v>
      </c>
      <c r="H1124" s="112">
        <v>659405.30000000005</v>
      </c>
      <c r="I1124" s="112">
        <v>0</v>
      </c>
      <c r="J1124" s="112">
        <v>0</v>
      </c>
      <c r="K1124" s="255">
        <v>0</v>
      </c>
      <c r="L1124" s="113">
        <v>0</v>
      </c>
      <c r="M1124" s="63">
        <v>0</v>
      </c>
      <c r="N1124" s="63">
        <v>0</v>
      </c>
      <c r="O1124" s="63">
        <v>0</v>
      </c>
      <c r="P1124" s="64">
        <v>0</v>
      </c>
      <c r="Q1124" s="111">
        <f t="shared" si="180"/>
        <v>659405.30000000005</v>
      </c>
      <c r="R1124" s="112">
        <f t="shared" si="180"/>
        <v>659405.30000000005</v>
      </c>
      <c r="S1124" s="112">
        <f t="shared" si="180"/>
        <v>0</v>
      </c>
      <c r="T1124" s="112">
        <f t="shared" si="180"/>
        <v>0</v>
      </c>
      <c r="U1124" s="255">
        <f t="shared" si="180"/>
        <v>0</v>
      </c>
      <c r="V1124" s="111">
        <f t="shared" si="182"/>
        <v>5610.5</v>
      </c>
      <c r="W1124" s="112">
        <f t="shared" si="182"/>
        <v>5610.5</v>
      </c>
      <c r="X1124" s="112">
        <f t="shared" si="182"/>
        <v>0</v>
      </c>
      <c r="Y1124" s="112">
        <f t="shared" si="182"/>
        <v>0</v>
      </c>
      <c r="Z1124" s="255">
        <f t="shared" si="182"/>
        <v>0</v>
      </c>
      <c r="AA1124" s="111">
        <v>665015.80000000005</v>
      </c>
      <c r="AB1124" s="112">
        <v>665015.80000000005</v>
      </c>
      <c r="AC1124" s="112"/>
      <c r="AD1124" s="112"/>
      <c r="AE1124" s="256"/>
      <c r="AF1124" s="111">
        <f t="shared" si="187"/>
        <v>-49000</v>
      </c>
      <c r="AG1124" s="112">
        <f>AG1125</f>
        <v>-49000</v>
      </c>
      <c r="AH1124" s="112"/>
      <c r="AI1124" s="112"/>
      <c r="AJ1124" s="255"/>
      <c r="AK1124" s="111">
        <f t="shared" si="185"/>
        <v>616015.80000000005</v>
      </c>
      <c r="AL1124" s="112">
        <f t="shared" si="185"/>
        <v>616015.80000000005</v>
      </c>
      <c r="AM1124" s="112">
        <f t="shared" si="185"/>
        <v>0</v>
      </c>
      <c r="AN1124" s="112">
        <f t="shared" si="185"/>
        <v>0</v>
      </c>
      <c r="AO1124" s="255">
        <f t="shared" si="185"/>
        <v>0</v>
      </c>
    </row>
    <row r="1125" spans="1:41">
      <c r="A1125" s="70" t="s">
        <v>26</v>
      </c>
      <c r="B1125" s="71">
        <v>17</v>
      </c>
      <c r="C1125" s="71" t="s">
        <v>23</v>
      </c>
      <c r="D1125" s="71" t="s">
        <v>24</v>
      </c>
      <c r="E1125" s="71" t="s">
        <v>23</v>
      </c>
      <c r="F1125" s="71">
        <v>100</v>
      </c>
      <c r="G1125" s="114">
        <v>659405.30000000005</v>
      </c>
      <c r="H1125" s="114">
        <v>659405.30000000005</v>
      </c>
      <c r="I1125" s="114">
        <v>0</v>
      </c>
      <c r="J1125" s="114">
        <v>0</v>
      </c>
      <c r="K1125" s="116">
        <v>0</v>
      </c>
      <c r="L1125" s="113">
        <v>0</v>
      </c>
      <c r="M1125" s="63"/>
      <c r="N1125" s="63"/>
      <c r="O1125" s="63"/>
      <c r="P1125" s="64"/>
      <c r="Q1125" s="113">
        <f t="shared" si="180"/>
        <v>659405.30000000005</v>
      </c>
      <c r="R1125" s="114">
        <f t="shared" si="180"/>
        <v>659405.30000000005</v>
      </c>
      <c r="S1125" s="114">
        <f t="shared" si="180"/>
        <v>0</v>
      </c>
      <c r="T1125" s="114">
        <f t="shared" si="180"/>
        <v>0</v>
      </c>
      <c r="U1125" s="116">
        <f t="shared" si="180"/>
        <v>0</v>
      </c>
      <c r="V1125" s="113">
        <f t="shared" si="182"/>
        <v>5610.5</v>
      </c>
      <c r="W1125" s="114">
        <f t="shared" si="182"/>
        <v>5610.5</v>
      </c>
      <c r="X1125" s="114">
        <f t="shared" si="182"/>
        <v>0</v>
      </c>
      <c r="Y1125" s="114">
        <f t="shared" si="182"/>
        <v>0</v>
      </c>
      <c r="Z1125" s="116">
        <f t="shared" si="182"/>
        <v>0</v>
      </c>
      <c r="AA1125" s="113">
        <v>665015.80000000005</v>
      </c>
      <c r="AB1125" s="114">
        <v>665015.80000000005</v>
      </c>
      <c r="AC1125" s="114"/>
      <c r="AD1125" s="114"/>
      <c r="AE1125" s="257"/>
      <c r="AF1125" s="113">
        <f t="shared" si="187"/>
        <v>-49000</v>
      </c>
      <c r="AG1125" s="114">
        <f>AG1126+AG1129</f>
        <v>-49000</v>
      </c>
      <c r="AH1125" s="114"/>
      <c r="AI1125" s="114"/>
      <c r="AJ1125" s="116"/>
      <c r="AK1125" s="113">
        <f t="shared" si="185"/>
        <v>616015.80000000005</v>
      </c>
      <c r="AL1125" s="114">
        <f t="shared" si="185"/>
        <v>616015.80000000005</v>
      </c>
      <c r="AM1125" s="114">
        <f t="shared" si="185"/>
        <v>0</v>
      </c>
      <c r="AN1125" s="114">
        <f t="shared" si="185"/>
        <v>0</v>
      </c>
      <c r="AO1125" s="116">
        <f t="shared" si="185"/>
        <v>0</v>
      </c>
    </row>
    <row r="1126" spans="1:41" ht="16.5" customHeight="1">
      <c r="A1126" s="58" t="s">
        <v>412</v>
      </c>
      <c r="B1126" s="59">
        <v>17</v>
      </c>
      <c r="C1126" s="59">
        <v>1</v>
      </c>
      <c r="D1126" s="59" t="s">
        <v>24</v>
      </c>
      <c r="E1126" s="59" t="s">
        <v>23</v>
      </c>
      <c r="F1126" s="59" t="s">
        <v>24</v>
      </c>
      <c r="G1126" s="112">
        <v>428189.1</v>
      </c>
      <c r="H1126" s="112">
        <v>428189.1</v>
      </c>
      <c r="I1126" s="112">
        <v>0</v>
      </c>
      <c r="J1126" s="112">
        <v>0</v>
      </c>
      <c r="K1126" s="255">
        <v>0</v>
      </c>
      <c r="L1126" s="113">
        <v>0</v>
      </c>
      <c r="M1126" s="63">
        <v>0</v>
      </c>
      <c r="N1126" s="63">
        <v>0</v>
      </c>
      <c r="O1126" s="63">
        <v>0</v>
      </c>
      <c r="P1126" s="64">
        <v>0</v>
      </c>
      <c r="Q1126" s="111">
        <f t="shared" si="180"/>
        <v>428189.1</v>
      </c>
      <c r="R1126" s="112">
        <f t="shared" si="180"/>
        <v>428189.1</v>
      </c>
      <c r="S1126" s="112">
        <f t="shared" si="180"/>
        <v>0</v>
      </c>
      <c r="T1126" s="112">
        <f t="shared" si="180"/>
        <v>0</v>
      </c>
      <c r="U1126" s="255">
        <f t="shared" si="180"/>
        <v>0</v>
      </c>
      <c r="V1126" s="111">
        <f t="shared" si="182"/>
        <v>-20189.099999999977</v>
      </c>
      <c r="W1126" s="112">
        <f t="shared" si="182"/>
        <v>-20189.099999999977</v>
      </c>
      <c r="X1126" s="112">
        <f t="shared" si="182"/>
        <v>0</v>
      </c>
      <c r="Y1126" s="112">
        <f t="shared" si="182"/>
        <v>0</v>
      </c>
      <c r="Z1126" s="255">
        <f t="shared" si="182"/>
        <v>0</v>
      </c>
      <c r="AA1126" s="111">
        <v>408000</v>
      </c>
      <c r="AB1126" s="112">
        <v>408000</v>
      </c>
      <c r="AC1126" s="112"/>
      <c r="AD1126" s="112"/>
      <c r="AE1126" s="256"/>
      <c r="AF1126" s="111">
        <f t="shared" si="187"/>
        <v>-29000</v>
      </c>
      <c r="AG1126" s="112">
        <f>AG1127</f>
        <v>-29000</v>
      </c>
      <c r="AH1126" s="112"/>
      <c r="AI1126" s="112"/>
      <c r="AJ1126" s="255"/>
      <c r="AK1126" s="111">
        <f t="shared" si="185"/>
        <v>379000</v>
      </c>
      <c r="AL1126" s="112">
        <f t="shared" si="185"/>
        <v>379000</v>
      </c>
      <c r="AM1126" s="112">
        <f t="shared" si="185"/>
        <v>0</v>
      </c>
      <c r="AN1126" s="112">
        <f t="shared" si="185"/>
        <v>0</v>
      </c>
      <c r="AO1126" s="255">
        <f t="shared" si="185"/>
        <v>0</v>
      </c>
    </row>
    <row r="1127" spans="1:41" ht="13.5" customHeight="1">
      <c r="A1127" s="70" t="s">
        <v>413</v>
      </c>
      <c r="B1127" s="71">
        <v>17</v>
      </c>
      <c r="C1127" s="71">
        <v>1</v>
      </c>
      <c r="D1127" s="71">
        <v>17</v>
      </c>
      <c r="E1127" s="71" t="s">
        <v>23</v>
      </c>
      <c r="F1127" s="71" t="s">
        <v>24</v>
      </c>
      <c r="G1127" s="114">
        <v>428189.1</v>
      </c>
      <c r="H1127" s="114">
        <v>428189.1</v>
      </c>
      <c r="I1127" s="114">
        <v>0</v>
      </c>
      <c r="J1127" s="114">
        <v>0</v>
      </c>
      <c r="K1127" s="116">
        <v>0</v>
      </c>
      <c r="L1127" s="113">
        <v>0</v>
      </c>
      <c r="M1127" s="63">
        <v>0</v>
      </c>
      <c r="N1127" s="63">
        <v>0</v>
      </c>
      <c r="O1127" s="63">
        <v>0</v>
      </c>
      <c r="P1127" s="64">
        <v>0</v>
      </c>
      <c r="Q1127" s="113">
        <f t="shared" si="180"/>
        <v>428189.1</v>
      </c>
      <c r="R1127" s="114">
        <f t="shared" si="180"/>
        <v>428189.1</v>
      </c>
      <c r="S1127" s="114">
        <f t="shared" si="180"/>
        <v>0</v>
      </c>
      <c r="T1127" s="114">
        <f t="shared" si="180"/>
        <v>0</v>
      </c>
      <c r="U1127" s="116">
        <f t="shared" si="180"/>
        <v>0</v>
      </c>
      <c r="V1127" s="113">
        <f t="shared" si="182"/>
        <v>-20189.099999999977</v>
      </c>
      <c r="W1127" s="114">
        <f t="shared" si="182"/>
        <v>-20189.099999999977</v>
      </c>
      <c r="X1127" s="114">
        <f t="shared" si="182"/>
        <v>0</v>
      </c>
      <c r="Y1127" s="114">
        <f t="shared" si="182"/>
        <v>0</v>
      </c>
      <c r="Z1127" s="116">
        <f t="shared" si="182"/>
        <v>0</v>
      </c>
      <c r="AA1127" s="113">
        <v>408000</v>
      </c>
      <c r="AB1127" s="114">
        <v>408000</v>
      </c>
      <c r="AC1127" s="114"/>
      <c r="AD1127" s="114"/>
      <c r="AE1127" s="257"/>
      <c r="AF1127" s="113">
        <f t="shared" si="187"/>
        <v>-29000</v>
      </c>
      <c r="AG1127" s="114">
        <f>AG1128</f>
        <v>-29000</v>
      </c>
      <c r="AH1127" s="114"/>
      <c r="AI1127" s="114"/>
      <c r="AJ1127" s="116"/>
      <c r="AK1127" s="113">
        <f t="shared" si="185"/>
        <v>379000</v>
      </c>
      <c r="AL1127" s="114">
        <f t="shared" si="185"/>
        <v>379000</v>
      </c>
      <c r="AM1127" s="114">
        <f t="shared" si="185"/>
        <v>0</v>
      </c>
      <c r="AN1127" s="114">
        <f t="shared" si="185"/>
        <v>0</v>
      </c>
      <c r="AO1127" s="116">
        <f t="shared" si="185"/>
        <v>0</v>
      </c>
    </row>
    <row r="1128" spans="1:41" ht="13.5" customHeight="1">
      <c r="A1128" s="70" t="s">
        <v>414</v>
      </c>
      <c r="B1128" s="71">
        <v>17</v>
      </c>
      <c r="C1128" s="71">
        <v>1</v>
      </c>
      <c r="D1128" s="71">
        <v>17</v>
      </c>
      <c r="E1128" s="71">
        <v>1</v>
      </c>
      <c r="F1128" s="71" t="s">
        <v>24</v>
      </c>
      <c r="G1128" s="114">
        <v>428189.1</v>
      </c>
      <c r="H1128" s="114">
        <v>428189.1</v>
      </c>
      <c r="I1128" s="114">
        <v>0</v>
      </c>
      <c r="J1128" s="114">
        <v>0</v>
      </c>
      <c r="K1128" s="116">
        <v>0</v>
      </c>
      <c r="L1128" s="113">
        <v>0</v>
      </c>
      <c r="M1128" s="63"/>
      <c r="N1128" s="63"/>
      <c r="O1128" s="63"/>
      <c r="P1128" s="64"/>
      <c r="Q1128" s="113">
        <f t="shared" si="180"/>
        <v>428189.1</v>
      </c>
      <c r="R1128" s="114">
        <f t="shared" si="180"/>
        <v>428189.1</v>
      </c>
      <c r="S1128" s="114">
        <f t="shared" si="180"/>
        <v>0</v>
      </c>
      <c r="T1128" s="114">
        <f t="shared" si="180"/>
        <v>0</v>
      </c>
      <c r="U1128" s="116">
        <f t="shared" si="180"/>
        <v>0</v>
      </c>
      <c r="V1128" s="113">
        <f t="shared" si="182"/>
        <v>-20189.099999999977</v>
      </c>
      <c r="W1128" s="114">
        <f t="shared" si="182"/>
        <v>-20189.099999999977</v>
      </c>
      <c r="X1128" s="114">
        <f t="shared" si="182"/>
        <v>0</v>
      </c>
      <c r="Y1128" s="114">
        <f t="shared" si="182"/>
        <v>0</v>
      </c>
      <c r="Z1128" s="116">
        <f t="shared" si="182"/>
        <v>0</v>
      </c>
      <c r="AA1128" s="113">
        <v>408000</v>
      </c>
      <c r="AB1128" s="114">
        <v>408000</v>
      </c>
      <c r="AC1128" s="114"/>
      <c r="AD1128" s="114"/>
      <c r="AE1128" s="257"/>
      <c r="AF1128" s="113">
        <f t="shared" si="187"/>
        <v>-29000</v>
      </c>
      <c r="AG1128" s="114">
        <v>-29000</v>
      </c>
      <c r="AH1128" s="114"/>
      <c r="AI1128" s="114"/>
      <c r="AJ1128" s="116"/>
      <c r="AK1128" s="113">
        <f t="shared" si="185"/>
        <v>379000</v>
      </c>
      <c r="AL1128" s="114">
        <f t="shared" si="185"/>
        <v>379000</v>
      </c>
      <c r="AM1128" s="114">
        <f t="shared" si="185"/>
        <v>0</v>
      </c>
      <c r="AN1128" s="114">
        <f t="shared" si="185"/>
        <v>0</v>
      </c>
      <c r="AO1128" s="116">
        <f t="shared" si="185"/>
        <v>0</v>
      </c>
    </row>
    <row r="1129" spans="1:41" ht="13.5" customHeight="1">
      <c r="A1129" s="58" t="s">
        <v>415</v>
      </c>
      <c r="B1129" s="59">
        <v>17</v>
      </c>
      <c r="C1129" s="59">
        <v>3</v>
      </c>
      <c r="D1129" s="59" t="s">
        <v>24</v>
      </c>
      <c r="E1129" s="59" t="s">
        <v>23</v>
      </c>
      <c r="F1129" s="59" t="s">
        <v>24</v>
      </c>
      <c r="G1129" s="112">
        <v>231216.2</v>
      </c>
      <c r="H1129" s="112">
        <v>231216.2</v>
      </c>
      <c r="I1129" s="112">
        <v>0</v>
      </c>
      <c r="J1129" s="112">
        <v>0</v>
      </c>
      <c r="K1129" s="255">
        <v>0</v>
      </c>
      <c r="L1129" s="113">
        <v>0</v>
      </c>
      <c r="M1129" s="63">
        <v>0</v>
      </c>
      <c r="N1129" s="63">
        <v>0</v>
      </c>
      <c r="O1129" s="63">
        <v>0</v>
      </c>
      <c r="P1129" s="64">
        <v>0</v>
      </c>
      <c r="Q1129" s="111">
        <f t="shared" si="180"/>
        <v>231216.2</v>
      </c>
      <c r="R1129" s="112">
        <f t="shared" si="180"/>
        <v>231216.2</v>
      </c>
      <c r="S1129" s="112">
        <f t="shared" si="180"/>
        <v>0</v>
      </c>
      <c r="T1129" s="112">
        <f t="shared" si="180"/>
        <v>0</v>
      </c>
      <c r="U1129" s="255">
        <f t="shared" si="180"/>
        <v>0</v>
      </c>
      <c r="V1129" s="111">
        <f t="shared" si="182"/>
        <v>25799.599999999977</v>
      </c>
      <c r="W1129" s="112">
        <f t="shared" si="182"/>
        <v>25799.599999999977</v>
      </c>
      <c r="X1129" s="112">
        <f t="shared" si="182"/>
        <v>0</v>
      </c>
      <c r="Y1129" s="112">
        <f t="shared" si="182"/>
        <v>0</v>
      </c>
      <c r="Z1129" s="255">
        <f t="shared" si="182"/>
        <v>0</v>
      </c>
      <c r="AA1129" s="111">
        <v>257015.8</v>
      </c>
      <c r="AB1129" s="112">
        <v>257015.8</v>
      </c>
      <c r="AC1129" s="112"/>
      <c r="AD1129" s="112"/>
      <c r="AE1129" s="256"/>
      <c r="AF1129" s="111">
        <f t="shared" si="187"/>
        <v>-20000</v>
      </c>
      <c r="AG1129" s="112">
        <f>AG1130</f>
        <v>-20000</v>
      </c>
      <c r="AH1129" s="112"/>
      <c r="AI1129" s="112"/>
      <c r="AJ1129" s="255"/>
      <c r="AK1129" s="111">
        <f t="shared" si="185"/>
        <v>237015.8</v>
      </c>
      <c r="AL1129" s="112">
        <f t="shared" si="185"/>
        <v>237015.8</v>
      </c>
      <c r="AM1129" s="112">
        <f t="shared" si="185"/>
        <v>0</v>
      </c>
      <c r="AN1129" s="112">
        <f t="shared" si="185"/>
        <v>0</v>
      </c>
      <c r="AO1129" s="255">
        <f t="shared" si="185"/>
        <v>0</v>
      </c>
    </row>
    <row r="1130" spans="1:41" ht="13.5" customHeight="1">
      <c r="A1130" s="70" t="s">
        <v>413</v>
      </c>
      <c r="B1130" s="71">
        <v>17</v>
      </c>
      <c r="C1130" s="71">
        <v>3</v>
      </c>
      <c r="D1130" s="71">
        <v>17</v>
      </c>
      <c r="E1130" s="71" t="s">
        <v>23</v>
      </c>
      <c r="F1130" s="71" t="s">
        <v>24</v>
      </c>
      <c r="G1130" s="114">
        <v>231216.2</v>
      </c>
      <c r="H1130" s="114">
        <v>231216.2</v>
      </c>
      <c r="I1130" s="114">
        <v>0</v>
      </c>
      <c r="J1130" s="114">
        <v>0</v>
      </c>
      <c r="K1130" s="116">
        <v>0</v>
      </c>
      <c r="L1130" s="113">
        <v>0</v>
      </c>
      <c r="M1130" s="63">
        <v>0</v>
      </c>
      <c r="N1130" s="63">
        <v>0</v>
      </c>
      <c r="O1130" s="63">
        <v>0</v>
      </c>
      <c r="P1130" s="64">
        <v>0</v>
      </c>
      <c r="Q1130" s="113">
        <f t="shared" si="180"/>
        <v>231216.2</v>
      </c>
      <c r="R1130" s="114">
        <f t="shared" si="180"/>
        <v>231216.2</v>
      </c>
      <c r="S1130" s="114">
        <f t="shared" si="180"/>
        <v>0</v>
      </c>
      <c r="T1130" s="114">
        <f t="shared" si="180"/>
        <v>0</v>
      </c>
      <c r="U1130" s="116">
        <f t="shared" si="180"/>
        <v>0</v>
      </c>
      <c r="V1130" s="113">
        <f t="shared" si="182"/>
        <v>25799.599999999977</v>
      </c>
      <c r="W1130" s="114">
        <f t="shared" si="182"/>
        <v>25799.599999999977</v>
      </c>
      <c r="X1130" s="114">
        <f t="shared" si="182"/>
        <v>0</v>
      </c>
      <c r="Y1130" s="114">
        <f t="shared" si="182"/>
        <v>0</v>
      </c>
      <c r="Z1130" s="116">
        <f t="shared" si="182"/>
        <v>0</v>
      </c>
      <c r="AA1130" s="113">
        <v>257015.8</v>
      </c>
      <c r="AB1130" s="114">
        <v>257015.8</v>
      </c>
      <c r="AC1130" s="114"/>
      <c r="AD1130" s="114"/>
      <c r="AE1130" s="257"/>
      <c r="AF1130" s="113">
        <f t="shared" si="187"/>
        <v>-20000</v>
      </c>
      <c r="AG1130" s="114">
        <f>AG1131</f>
        <v>-20000</v>
      </c>
      <c r="AH1130" s="114"/>
      <c r="AI1130" s="114"/>
      <c r="AJ1130" s="116"/>
      <c r="AK1130" s="113">
        <f t="shared" si="185"/>
        <v>237015.8</v>
      </c>
      <c r="AL1130" s="114">
        <f t="shared" si="185"/>
        <v>237015.8</v>
      </c>
      <c r="AM1130" s="114">
        <f t="shared" si="185"/>
        <v>0</v>
      </c>
      <c r="AN1130" s="114">
        <f t="shared" si="185"/>
        <v>0</v>
      </c>
      <c r="AO1130" s="116">
        <f t="shared" si="185"/>
        <v>0</v>
      </c>
    </row>
    <row r="1131" spans="1:41" ht="13.5" customHeight="1">
      <c r="A1131" s="70" t="s">
        <v>416</v>
      </c>
      <c r="B1131" s="71">
        <v>17</v>
      </c>
      <c r="C1131" s="71">
        <v>3</v>
      </c>
      <c r="D1131" s="71">
        <v>17</v>
      </c>
      <c r="E1131" s="71">
        <v>2</v>
      </c>
      <c r="F1131" s="71" t="s">
        <v>24</v>
      </c>
      <c r="G1131" s="114">
        <v>231216.2</v>
      </c>
      <c r="H1131" s="114">
        <v>231216.2</v>
      </c>
      <c r="I1131" s="114">
        <v>0</v>
      </c>
      <c r="J1131" s="114">
        <v>0</v>
      </c>
      <c r="K1131" s="116">
        <v>0</v>
      </c>
      <c r="L1131" s="113">
        <v>0</v>
      </c>
      <c r="M1131" s="63"/>
      <c r="N1131" s="63"/>
      <c r="O1131" s="63"/>
      <c r="P1131" s="64"/>
      <c r="Q1131" s="113">
        <f t="shared" ref="Q1131:U1159" si="188">G1131+L1131</f>
        <v>231216.2</v>
      </c>
      <c r="R1131" s="114">
        <f t="shared" si="188"/>
        <v>231216.2</v>
      </c>
      <c r="S1131" s="114">
        <f t="shared" si="188"/>
        <v>0</v>
      </c>
      <c r="T1131" s="114">
        <f t="shared" si="188"/>
        <v>0</v>
      </c>
      <c r="U1131" s="116">
        <f t="shared" si="188"/>
        <v>0</v>
      </c>
      <c r="V1131" s="113">
        <f t="shared" si="182"/>
        <v>25799.599999999977</v>
      </c>
      <c r="W1131" s="114">
        <f t="shared" si="182"/>
        <v>25799.599999999977</v>
      </c>
      <c r="X1131" s="114">
        <f t="shared" si="182"/>
        <v>0</v>
      </c>
      <c r="Y1131" s="114">
        <f t="shared" si="182"/>
        <v>0</v>
      </c>
      <c r="Z1131" s="116">
        <f t="shared" si="182"/>
        <v>0</v>
      </c>
      <c r="AA1131" s="113">
        <v>257015.8</v>
      </c>
      <c r="AB1131" s="114">
        <v>257015.8</v>
      </c>
      <c r="AC1131" s="114"/>
      <c r="AD1131" s="114"/>
      <c r="AE1131" s="257"/>
      <c r="AF1131" s="113">
        <f t="shared" si="187"/>
        <v>-20000</v>
      </c>
      <c r="AG1131" s="114">
        <v>-20000</v>
      </c>
      <c r="AH1131" s="114"/>
      <c r="AI1131" s="114"/>
      <c r="AJ1131" s="116"/>
      <c r="AK1131" s="113">
        <f t="shared" si="185"/>
        <v>237015.8</v>
      </c>
      <c r="AL1131" s="114">
        <f t="shared" si="185"/>
        <v>237015.8</v>
      </c>
      <c r="AM1131" s="114">
        <f t="shared" si="185"/>
        <v>0</v>
      </c>
      <c r="AN1131" s="114">
        <f t="shared" si="185"/>
        <v>0</v>
      </c>
      <c r="AO1131" s="116">
        <f t="shared" si="185"/>
        <v>0</v>
      </c>
    </row>
    <row r="1132" spans="1:41" ht="25.5">
      <c r="A1132" s="58" t="s">
        <v>283</v>
      </c>
      <c r="B1132" s="59">
        <v>20</v>
      </c>
      <c r="C1132" s="59" t="s">
        <v>23</v>
      </c>
      <c r="D1132" s="59" t="s">
        <v>24</v>
      </c>
      <c r="E1132" s="59" t="s">
        <v>23</v>
      </c>
      <c r="F1132" s="59" t="s">
        <v>24</v>
      </c>
      <c r="G1132" s="112">
        <v>4440973.4000000004</v>
      </c>
      <c r="H1132" s="112">
        <v>4440973.4000000004</v>
      </c>
      <c r="I1132" s="112">
        <v>0</v>
      </c>
      <c r="J1132" s="112">
        <v>0</v>
      </c>
      <c r="K1132" s="255">
        <v>0</v>
      </c>
      <c r="L1132" s="111">
        <v>5340</v>
      </c>
      <c r="M1132" s="112">
        <v>5340</v>
      </c>
      <c r="N1132" s="114">
        <v>0</v>
      </c>
      <c r="O1132" s="114">
        <v>0</v>
      </c>
      <c r="P1132" s="116">
        <v>0</v>
      </c>
      <c r="Q1132" s="111">
        <f t="shared" si="188"/>
        <v>4446313.4000000004</v>
      </c>
      <c r="R1132" s="112">
        <f t="shared" si="188"/>
        <v>4446313.4000000004</v>
      </c>
      <c r="S1132" s="112">
        <f t="shared" si="188"/>
        <v>0</v>
      </c>
      <c r="T1132" s="112">
        <f t="shared" si="188"/>
        <v>0</v>
      </c>
      <c r="U1132" s="255">
        <f t="shared" si="188"/>
        <v>0</v>
      </c>
      <c r="V1132" s="111">
        <f t="shared" si="182"/>
        <v>283722</v>
      </c>
      <c r="W1132" s="112">
        <f t="shared" si="182"/>
        <v>283722</v>
      </c>
      <c r="X1132" s="112">
        <f t="shared" si="182"/>
        <v>0</v>
      </c>
      <c r="Y1132" s="112">
        <f t="shared" si="182"/>
        <v>0</v>
      </c>
      <c r="Z1132" s="255">
        <f t="shared" si="182"/>
        <v>0</v>
      </c>
      <c r="AA1132" s="313">
        <v>4730035.4000000004</v>
      </c>
      <c r="AB1132" s="314">
        <v>4730035.4000000004</v>
      </c>
      <c r="AC1132" s="112"/>
      <c r="AD1132" s="112"/>
      <c r="AE1132" s="256"/>
      <c r="AF1132" s="111">
        <f>4420+AF1133</f>
        <v>11420</v>
      </c>
      <c r="AG1132" s="112">
        <f>4420+AG1133</f>
        <v>11420</v>
      </c>
      <c r="AH1132" s="112"/>
      <c r="AI1132" s="112"/>
      <c r="AJ1132" s="255"/>
      <c r="AK1132" s="313">
        <f t="shared" si="185"/>
        <v>4741455.4000000004</v>
      </c>
      <c r="AL1132" s="314">
        <f t="shared" si="185"/>
        <v>4741455.4000000004</v>
      </c>
      <c r="AM1132" s="112">
        <f t="shared" si="185"/>
        <v>0</v>
      </c>
      <c r="AN1132" s="112">
        <f t="shared" si="185"/>
        <v>0</v>
      </c>
      <c r="AO1132" s="255">
        <f t="shared" si="185"/>
        <v>0</v>
      </c>
    </row>
    <row r="1133" spans="1:41" ht="14.25" customHeight="1">
      <c r="A1133" s="70" t="s">
        <v>26</v>
      </c>
      <c r="B1133" s="71">
        <v>20</v>
      </c>
      <c r="C1133" s="71" t="s">
        <v>23</v>
      </c>
      <c r="D1133" s="71" t="s">
        <v>24</v>
      </c>
      <c r="E1133" s="71" t="s">
        <v>23</v>
      </c>
      <c r="F1133" s="71">
        <v>100</v>
      </c>
      <c r="G1133" s="114">
        <v>3995707.4</v>
      </c>
      <c r="H1133" s="114">
        <v>3995707.4</v>
      </c>
      <c r="I1133" s="114">
        <v>0</v>
      </c>
      <c r="J1133" s="114">
        <v>0</v>
      </c>
      <c r="K1133" s="116">
        <v>0</v>
      </c>
      <c r="L1133" s="113">
        <v>0</v>
      </c>
      <c r="M1133" s="114"/>
      <c r="N1133" s="63"/>
      <c r="O1133" s="63"/>
      <c r="P1133" s="64"/>
      <c r="Q1133" s="113">
        <f t="shared" si="188"/>
        <v>3995707.4</v>
      </c>
      <c r="R1133" s="114">
        <f t="shared" si="188"/>
        <v>3995707.4</v>
      </c>
      <c r="S1133" s="114">
        <f t="shared" si="188"/>
        <v>0</v>
      </c>
      <c r="T1133" s="114">
        <f t="shared" si="188"/>
        <v>0</v>
      </c>
      <c r="U1133" s="116">
        <f t="shared" si="188"/>
        <v>0</v>
      </c>
      <c r="V1133" s="113">
        <f t="shared" si="182"/>
        <v>242484.19999999972</v>
      </c>
      <c r="W1133" s="114">
        <f t="shared" si="182"/>
        <v>242484.19999999972</v>
      </c>
      <c r="X1133" s="114">
        <f t="shared" si="182"/>
        <v>0</v>
      </c>
      <c r="Y1133" s="114">
        <f t="shared" si="182"/>
        <v>0</v>
      </c>
      <c r="Z1133" s="116">
        <f t="shared" si="182"/>
        <v>0</v>
      </c>
      <c r="AA1133" s="315">
        <v>4238191.5999999996</v>
      </c>
      <c r="AB1133" s="316">
        <v>4238191.5999999996</v>
      </c>
      <c r="AC1133" s="114"/>
      <c r="AD1133" s="114"/>
      <c r="AE1133" s="257"/>
      <c r="AF1133" s="113">
        <f>AG1133</f>
        <v>7000</v>
      </c>
      <c r="AG1133" s="114">
        <f>AG1140</f>
        <v>7000</v>
      </c>
      <c r="AH1133" s="114"/>
      <c r="AI1133" s="114"/>
      <c r="AJ1133" s="116"/>
      <c r="AK1133" s="315">
        <f t="shared" si="185"/>
        <v>4245191.5999999996</v>
      </c>
      <c r="AL1133" s="316">
        <f t="shared" si="185"/>
        <v>4245191.5999999996</v>
      </c>
      <c r="AM1133" s="114">
        <f t="shared" si="185"/>
        <v>0</v>
      </c>
      <c r="AN1133" s="114">
        <f t="shared" si="185"/>
        <v>0</v>
      </c>
      <c r="AO1133" s="116">
        <f t="shared" si="185"/>
        <v>0</v>
      </c>
    </row>
    <row r="1134" spans="1:41" ht="14.25" customHeight="1">
      <c r="A1134" s="83" t="s">
        <v>27</v>
      </c>
      <c r="B1134" s="71">
        <v>20</v>
      </c>
      <c r="C1134" s="71"/>
      <c r="D1134" s="71"/>
      <c r="E1134" s="71"/>
      <c r="F1134" s="85" t="s">
        <v>28</v>
      </c>
      <c r="G1134" s="114"/>
      <c r="H1134" s="114"/>
      <c r="I1134" s="114"/>
      <c r="J1134" s="114"/>
      <c r="K1134" s="116"/>
      <c r="L1134" s="113"/>
      <c r="M1134" s="114"/>
      <c r="N1134" s="63"/>
      <c r="O1134" s="63"/>
      <c r="P1134" s="64"/>
      <c r="Q1134" s="113"/>
      <c r="R1134" s="114"/>
      <c r="S1134" s="114"/>
      <c r="T1134" s="114"/>
      <c r="U1134" s="116"/>
      <c r="V1134" s="113">
        <f t="shared" si="182"/>
        <v>1147.8</v>
      </c>
      <c r="W1134" s="114">
        <f t="shared" si="182"/>
        <v>1147.8</v>
      </c>
      <c r="X1134" s="114">
        <f t="shared" si="182"/>
        <v>0</v>
      </c>
      <c r="Y1134" s="114">
        <f t="shared" si="182"/>
        <v>0</v>
      </c>
      <c r="Z1134" s="116">
        <f t="shared" si="182"/>
        <v>0</v>
      </c>
      <c r="AA1134" s="315">
        <v>1147.8</v>
      </c>
      <c r="AB1134" s="316">
        <v>1147.8</v>
      </c>
      <c r="AC1134" s="114"/>
      <c r="AD1134" s="114"/>
      <c r="AE1134" s="257"/>
      <c r="AF1134" s="113">
        <v>0</v>
      </c>
      <c r="AG1134" s="114">
        <v>0</v>
      </c>
      <c r="AH1134" s="114"/>
      <c r="AI1134" s="114"/>
      <c r="AJ1134" s="116"/>
      <c r="AK1134" s="315">
        <f t="shared" si="185"/>
        <v>1147.8</v>
      </c>
      <c r="AL1134" s="316">
        <f t="shared" si="185"/>
        <v>1147.8</v>
      </c>
      <c r="AM1134" s="114">
        <f t="shared" si="185"/>
        <v>0</v>
      </c>
      <c r="AN1134" s="114">
        <f t="shared" si="185"/>
        <v>0</v>
      </c>
      <c r="AO1134" s="116">
        <f t="shared" si="185"/>
        <v>0</v>
      </c>
    </row>
    <row r="1135" spans="1:41" ht="14.25" customHeight="1">
      <c r="A1135" s="70" t="s">
        <v>29</v>
      </c>
      <c r="B1135" s="71">
        <v>20</v>
      </c>
      <c r="C1135" s="71" t="s">
        <v>23</v>
      </c>
      <c r="D1135" s="71" t="s">
        <v>24</v>
      </c>
      <c r="E1135" s="71" t="s">
        <v>23</v>
      </c>
      <c r="F1135" s="71">
        <v>200</v>
      </c>
      <c r="G1135" s="114">
        <v>445266</v>
      </c>
      <c r="H1135" s="114">
        <v>445266</v>
      </c>
      <c r="I1135" s="114">
        <v>0</v>
      </c>
      <c r="J1135" s="114">
        <v>0</v>
      </c>
      <c r="K1135" s="116">
        <v>0</v>
      </c>
      <c r="L1135" s="113">
        <v>5340</v>
      </c>
      <c r="M1135" s="114">
        <v>5340</v>
      </c>
      <c r="N1135" s="63"/>
      <c r="O1135" s="63"/>
      <c r="P1135" s="64"/>
      <c r="Q1135" s="113">
        <f t="shared" si="188"/>
        <v>450606</v>
      </c>
      <c r="R1135" s="114">
        <f t="shared" si="188"/>
        <v>450606</v>
      </c>
      <c r="S1135" s="114">
        <f t="shared" si="188"/>
        <v>0</v>
      </c>
      <c r="T1135" s="114">
        <f t="shared" si="188"/>
        <v>0</v>
      </c>
      <c r="U1135" s="116">
        <f t="shared" si="188"/>
        <v>0</v>
      </c>
      <c r="V1135" s="113">
        <f t="shared" si="182"/>
        <v>41237.799999999988</v>
      </c>
      <c r="W1135" s="114">
        <f t="shared" si="182"/>
        <v>41237.799999999988</v>
      </c>
      <c r="X1135" s="114">
        <f t="shared" si="182"/>
        <v>0</v>
      </c>
      <c r="Y1135" s="114">
        <f t="shared" si="182"/>
        <v>0</v>
      </c>
      <c r="Z1135" s="116">
        <f t="shared" si="182"/>
        <v>0</v>
      </c>
      <c r="AA1135" s="315">
        <v>491843.8</v>
      </c>
      <c r="AB1135" s="316">
        <v>491843.8</v>
      </c>
      <c r="AC1135" s="114"/>
      <c r="AD1135" s="114"/>
      <c r="AE1135" s="257"/>
      <c r="AF1135" s="113">
        <v>4785</v>
      </c>
      <c r="AG1135" s="114">
        <v>4785</v>
      </c>
      <c r="AH1135" s="114"/>
      <c r="AI1135" s="114"/>
      <c r="AJ1135" s="116"/>
      <c r="AK1135" s="315">
        <f t="shared" si="185"/>
        <v>496628.8</v>
      </c>
      <c r="AL1135" s="316">
        <f t="shared" si="185"/>
        <v>496628.8</v>
      </c>
      <c r="AM1135" s="114">
        <f t="shared" si="185"/>
        <v>0</v>
      </c>
      <c r="AN1135" s="114">
        <f t="shared" si="185"/>
        <v>0</v>
      </c>
      <c r="AO1135" s="116">
        <f t="shared" si="185"/>
        <v>0</v>
      </c>
    </row>
    <row r="1136" spans="1:41" ht="14.25" customHeight="1">
      <c r="A1136" s="83" t="s">
        <v>66</v>
      </c>
      <c r="B1136" s="71">
        <v>20</v>
      </c>
      <c r="C1136" s="71"/>
      <c r="D1136" s="71"/>
      <c r="E1136" s="71"/>
      <c r="F1136" s="71">
        <v>241</v>
      </c>
      <c r="G1136" s="114"/>
      <c r="H1136" s="114"/>
      <c r="I1136" s="114"/>
      <c r="J1136" s="114"/>
      <c r="K1136" s="116"/>
      <c r="L1136" s="113"/>
      <c r="M1136" s="114"/>
      <c r="N1136" s="63"/>
      <c r="O1136" s="63"/>
      <c r="P1136" s="64"/>
      <c r="Q1136" s="113"/>
      <c r="R1136" s="114"/>
      <c r="S1136" s="114"/>
      <c r="T1136" s="114"/>
      <c r="U1136" s="116"/>
      <c r="V1136" s="113">
        <f t="shared" si="182"/>
        <v>149.80000000000001</v>
      </c>
      <c r="W1136" s="114">
        <f t="shared" si="182"/>
        <v>149.80000000000001</v>
      </c>
      <c r="X1136" s="114">
        <f t="shared" si="182"/>
        <v>0</v>
      </c>
      <c r="Y1136" s="114">
        <f t="shared" si="182"/>
        <v>0</v>
      </c>
      <c r="Z1136" s="116">
        <f t="shared" si="182"/>
        <v>0</v>
      </c>
      <c r="AA1136" s="113">
        <v>149.80000000000001</v>
      </c>
      <c r="AB1136" s="114">
        <v>149.80000000000001</v>
      </c>
      <c r="AC1136" s="114"/>
      <c r="AD1136" s="114"/>
      <c r="AE1136" s="257"/>
      <c r="AF1136" s="113">
        <f t="shared" si="187"/>
        <v>0</v>
      </c>
      <c r="AG1136" s="114"/>
      <c r="AH1136" s="114"/>
      <c r="AI1136" s="114"/>
      <c r="AJ1136" s="116"/>
      <c r="AK1136" s="113">
        <f t="shared" si="185"/>
        <v>149.80000000000001</v>
      </c>
      <c r="AL1136" s="114">
        <f t="shared" si="185"/>
        <v>149.80000000000001</v>
      </c>
      <c r="AM1136" s="114">
        <f t="shared" si="185"/>
        <v>0</v>
      </c>
      <c r="AN1136" s="114">
        <f t="shared" si="185"/>
        <v>0</v>
      </c>
      <c r="AO1136" s="116">
        <f t="shared" si="185"/>
        <v>0</v>
      </c>
    </row>
    <row r="1137" spans="1:41" ht="14.25" customHeight="1">
      <c r="A1137" s="58" t="s">
        <v>417</v>
      </c>
      <c r="B1137" s="59">
        <v>20</v>
      </c>
      <c r="C1137" s="59">
        <v>2</v>
      </c>
      <c r="D1137" s="59" t="s">
        <v>24</v>
      </c>
      <c r="E1137" s="59" t="s">
        <v>23</v>
      </c>
      <c r="F1137" s="59" t="s">
        <v>24</v>
      </c>
      <c r="G1137" s="112">
        <v>50000</v>
      </c>
      <c r="H1137" s="112">
        <v>50000</v>
      </c>
      <c r="I1137" s="112">
        <v>0</v>
      </c>
      <c r="J1137" s="112">
        <v>0</v>
      </c>
      <c r="K1137" s="255">
        <v>0</v>
      </c>
      <c r="L1137" s="113">
        <v>0</v>
      </c>
      <c r="M1137" s="159">
        <v>0</v>
      </c>
      <c r="N1137" s="159">
        <v>0</v>
      </c>
      <c r="O1137" s="159">
        <v>0</v>
      </c>
      <c r="P1137" s="317">
        <v>0</v>
      </c>
      <c r="Q1137" s="111">
        <f t="shared" si="188"/>
        <v>50000</v>
      </c>
      <c r="R1137" s="112">
        <f t="shared" si="188"/>
        <v>50000</v>
      </c>
      <c r="S1137" s="112">
        <f t="shared" si="188"/>
        <v>0</v>
      </c>
      <c r="T1137" s="112">
        <f t="shared" si="188"/>
        <v>0</v>
      </c>
      <c r="U1137" s="255">
        <f t="shared" si="188"/>
        <v>0</v>
      </c>
      <c r="V1137" s="111">
        <f t="shared" si="182"/>
        <v>0</v>
      </c>
      <c r="W1137" s="112">
        <f t="shared" si="182"/>
        <v>0</v>
      </c>
      <c r="X1137" s="112">
        <f t="shared" si="182"/>
        <v>0</v>
      </c>
      <c r="Y1137" s="112">
        <f t="shared" si="182"/>
        <v>0</v>
      </c>
      <c r="Z1137" s="255">
        <f t="shared" si="182"/>
        <v>0</v>
      </c>
      <c r="AA1137" s="111">
        <v>50000</v>
      </c>
      <c r="AB1137" s="112">
        <v>50000</v>
      </c>
      <c r="AC1137" s="112"/>
      <c r="AD1137" s="112"/>
      <c r="AE1137" s="256"/>
      <c r="AF1137" s="111">
        <f t="shared" si="187"/>
        <v>0</v>
      </c>
      <c r="AG1137" s="112"/>
      <c r="AH1137" s="112"/>
      <c r="AI1137" s="112"/>
      <c r="AJ1137" s="255"/>
      <c r="AK1137" s="111">
        <f t="shared" si="185"/>
        <v>50000</v>
      </c>
      <c r="AL1137" s="112">
        <f t="shared" si="185"/>
        <v>50000</v>
      </c>
      <c r="AM1137" s="112">
        <f t="shared" si="185"/>
        <v>0</v>
      </c>
      <c r="AN1137" s="112">
        <f t="shared" si="185"/>
        <v>0</v>
      </c>
      <c r="AO1137" s="255">
        <f t="shared" si="185"/>
        <v>0</v>
      </c>
    </row>
    <row r="1138" spans="1:41" ht="14.25" customHeight="1">
      <c r="A1138" s="70" t="s">
        <v>396</v>
      </c>
      <c r="B1138" s="71">
        <v>20</v>
      </c>
      <c r="C1138" s="71">
        <v>2</v>
      </c>
      <c r="D1138" s="71">
        <v>8</v>
      </c>
      <c r="E1138" s="71" t="s">
        <v>23</v>
      </c>
      <c r="F1138" s="71" t="s">
        <v>24</v>
      </c>
      <c r="G1138" s="114">
        <v>50000</v>
      </c>
      <c r="H1138" s="114">
        <v>50000</v>
      </c>
      <c r="I1138" s="114">
        <v>0</v>
      </c>
      <c r="J1138" s="114">
        <v>0</v>
      </c>
      <c r="K1138" s="116">
        <v>0</v>
      </c>
      <c r="L1138" s="113">
        <v>0</v>
      </c>
      <c r="M1138" s="63">
        <v>0</v>
      </c>
      <c r="N1138" s="63">
        <v>0</v>
      </c>
      <c r="O1138" s="63">
        <v>0</v>
      </c>
      <c r="P1138" s="64">
        <v>0</v>
      </c>
      <c r="Q1138" s="113">
        <f t="shared" si="188"/>
        <v>50000</v>
      </c>
      <c r="R1138" s="114">
        <f t="shared" si="188"/>
        <v>50000</v>
      </c>
      <c r="S1138" s="114">
        <f t="shared" si="188"/>
        <v>0</v>
      </c>
      <c r="T1138" s="114">
        <f t="shared" si="188"/>
        <v>0</v>
      </c>
      <c r="U1138" s="116">
        <f t="shared" si="188"/>
        <v>0</v>
      </c>
      <c r="V1138" s="113">
        <f t="shared" si="182"/>
        <v>0</v>
      </c>
      <c r="W1138" s="114">
        <f t="shared" si="182"/>
        <v>0</v>
      </c>
      <c r="X1138" s="114">
        <f t="shared" si="182"/>
        <v>0</v>
      </c>
      <c r="Y1138" s="114">
        <f t="shared" si="182"/>
        <v>0</v>
      </c>
      <c r="Z1138" s="116">
        <f t="shared" si="182"/>
        <v>0</v>
      </c>
      <c r="AA1138" s="113">
        <v>50000</v>
      </c>
      <c r="AB1138" s="114">
        <v>50000</v>
      </c>
      <c r="AC1138" s="114"/>
      <c r="AD1138" s="114"/>
      <c r="AE1138" s="257"/>
      <c r="AF1138" s="113">
        <f t="shared" si="187"/>
        <v>0</v>
      </c>
      <c r="AG1138" s="114"/>
      <c r="AH1138" s="114"/>
      <c r="AI1138" s="114"/>
      <c r="AJ1138" s="116"/>
      <c r="AK1138" s="113">
        <f t="shared" si="185"/>
        <v>50000</v>
      </c>
      <c r="AL1138" s="114">
        <f t="shared" si="185"/>
        <v>50000</v>
      </c>
      <c r="AM1138" s="114">
        <f t="shared" si="185"/>
        <v>0</v>
      </c>
      <c r="AN1138" s="114">
        <f t="shared" si="185"/>
        <v>0</v>
      </c>
      <c r="AO1138" s="116">
        <f t="shared" si="185"/>
        <v>0</v>
      </c>
    </row>
    <row r="1139" spans="1:41" ht="14.25" customHeight="1">
      <c r="A1139" s="70" t="s">
        <v>418</v>
      </c>
      <c r="B1139" s="71">
        <v>20</v>
      </c>
      <c r="C1139" s="71">
        <v>2</v>
      </c>
      <c r="D1139" s="71">
        <v>8</v>
      </c>
      <c r="E1139" s="71">
        <v>2</v>
      </c>
      <c r="F1139" s="71" t="s">
        <v>24</v>
      </c>
      <c r="G1139" s="114">
        <v>50000</v>
      </c>
      <c r="H1139" s="114">
        <v>50000</v>
      </c>
      <c r="I1139" s="114">
        <v>0</v>
      </c>
      <c r="J1139" s="114">
        <v>0</v>
      </c>
      <c r="K1139" s="116">
        <v>0</v>
      </c>
      <c r="L1139" s="113">
        <v>0</v>
      </c>
      <c r="M1139" s="63"/>
      <c r="N1139" s="63"/>
      <c r="O1139" s="63"/>
      <c r="P1139" s="64"/>
      <c r="Q1139" s="113">
        <f t="shared" si="188"/>
        <v>50000</v>
      </c>
      <c r="R1139" s="114">
        <f t="shared" si="188"/>
        <v>50000</v>
      </c>
      <c r="S1139" s="114">
        <f t="shared" si="188"/>
        <v>0</v>
      </c>
      <c r="T1139" s="114">
        <f t="shared" si="188"/>
        <v>0</v>
      </c>
      <c r="U1139" s="116">
        <f t="shared" si="188"/>
        <v>0</v>
      </c>
      <c r="V1139" s="113">
        <f t="shared" si="182"/>
        <v>0</v>
      </c>
      <c r="W1139" s="114">
        <f t="shared" si="182"/>
        <v>0</v>
      </c>
      <c r="X1139" s="114">
        <f t="shared" si="182"/>
        <v>0</v>
      </c>
      <c r="Y1139" s="114">
        <f t="shared" si="182"/>
        <v>0</v>
      </c>
      <c r="Z1139" s="116">
        <f t="shared" si="182"/>
        <v>0</v>
      </c>
      <c r="AA1139" s="113">
        <v>50000</v>
      </c>
      <c r="AB1139" s="114">
        <v>50000</v>
      </c>
      <c r="AC1139" s="114"/>
      <c r="AD1139" s="114"/>
      <c r="AE1139" s="257"/>
      <c r="AF1139" s="113">
        <f t="shared" si="187"/>
        <v>0</v>
      </c>
      <c r="AG1139" s="114"/>
      <c r="AH1139" s="114"/>
      <c r="AI1139" s="114"/>
      <c r="AJ1139" s="116"/>
      <c r="AK1139" s="113">
        <f t="shared" si="185"/>
        <v>50000</v>
      </c>
      <c r="AL1139" s="114">
        <f t="shared" si="185"/>
        <v>50000</v>
      </c>
      <c r="AM1139" s="114">
        <f t="shared" si="185"/>
        <v>0</v>
      </c>
      <c r="AN1139" s="114">
        <f t="shared" si="185"/>
        <v>0</v>
      </c>
      <c r="AO1139" s="116">
        <f t="shared" si="185"/>
        <v>0</v>
      </c>
    </row>
    <row r="1140" spans="1:41" ht="40.5" customHeight="1">
      <c r="A1140" s="58" t="s">
        <v>419</v>
      </c>
      <c r="B1140" s="59">
        <v>20</v>
      </c>
      <c r="C1140" s="59">
        <v>4</v>
      </c>
      <c r="D1140" s="59" t="s">
        <v>24</v>
      </c>
      <c r="E1140" s="59" t="s">
        <v>23</v>
      </c>
      <c r="F1140" s="59" t="s">
        <v>24</v>
      </c>
      <c r="G1140" s="112">
        <v>3760229.2</v>
      </c>
      <c r="H1140" s="112">
        <v>3760229.2</v>
      </c>
      <c r="I1140" s="112">
        <v>0</v>
      </c>
      <c r="J1140" s="112">
        <v>0</v>
      </c>
      <c r="K1140" s="255">
        <v>0</v>
      </c>
      <c r="L1140" s="113">
        <v>0</v>
      </c>
      <c r="M1140" s="63">
        <v>0</v>
      </c>
      <c r="N1140" s="63">
        <v>0</v>
      </c>
      <c r="O1140" s="63">
        <v>0</v>
      </c>
      <c r="P1140" s="64">
        <v>0</v>
      </c>
      <c r="Q1140" s="111">
        <f t="shared" si="188"/>
        <v>3760229.2</v>
      </c>
      <c r="R1140" s="112">
        <f t="shared" si="188"/>
        <v>3760229.2</v>
      </c>
      <c r="S1140" s="112">
        <f t="shared" si="188"/>
        <v>0</v>
      </c>
      <c r="T1140" s="112">
        <f t="shared" si="188"/>
        <v>0</v>
      </c>
      <c r="U1140" s="255">
        <f t="shared" si="188"/>
        <v>0</v>
      </c>
      <c r="V1140" s="111">
        <f t="shared" si="182"/>
        <v>242714</v>
      </c>
      <c r="W1140" s="112">
        <f t="shared" si="182"/>
        <v>242714</v>
      </c>
      <c r="X1140" s="112">
        <f t="shared" si="182"/>
        <v>0</v>
      </c>
      <c r="Y1140" s="112">
        <f t="shared" si="182"/>
        <v>0</v>
      </c>
      <c r="Z1140" s="255">
        <f t="shared" si="182"/>
        <v>0</v>
      </c>
      <c r="AA1140" s="318">
        <v>4002943.2</v>
      </c>
      <c r="AB1140" s="319">
        <v>4002943.2</v>
      </c>
      <c r="AC1140" s="112"/>
      <c r="AD1140" s="112"/>
      <c r="AE1140" s="256"/>
      <c r="AF1140" s="111">
        <f t="shared" si="187"/>
        <v>7000</v>
      </c>
      <c r="AG1140" s="112">
        <f>AG1141</f>
        <v>7000</v>
      </c>
      <c r="AH1140" s="112"/>
      <c r="AI1140" s="112"/>
      <c r="AJ1140" s="255"/>
      <c r="AK1140" s="318">
        <f t="shared" si="185"/>
        <v>4009943.2</v>
      </c>
      <c r="AL1140" s="319">
        <f t="shared" si="185"/>
        <v>4009943.2</v>
      </c>
      <c r="AM1140" s="112">
        <f t="shared" si="185"/>
        <v>0</v>
      </c>
      <c r="AN1140" s="112">
        <f t="shared" si="185"/>
        <v>0</v>
      </c>
      <c r="AO1140" s="255">
        <f t="shared" si="185"/>
        <v>0</v>
      </c>
    </row>
    <row r="1141" spans="1:41" ht="25.5">
      <c r="A1141" s="70" t="s">
        <v>420</v>
      </c>
      <c r="B1141" s="71">
        <v>20</v>
      </c>
      <c r="C1141" s="71">
        <v>4</v>
      </c>
      <c r="D1141" s="71">
        <v>11</v>
      </c>
      <c r="E1141" s="71" t="s">
        <v>23</v>
      </c>
      <c r="F1141" s="71" t="s">
        <v>24</v>
      </c>
      <c r="G1141" s="114">
        <v>3760229.2</v>
      </c>
      <c r="H1141" s="114">
        <v>3760229.2</v>
      </c>
      <c r="I1141" s="114">
        <v>0</v>
      </c>
      <c r="J1141" s="114">
        <v>0</v>
      </c>
      <c r="K1141" s="116">
        <v>0</v>
      </c>
      <c r="L1141" s="113">
        <v>0</v>
      </c>
      <c r="M1141" s="63">
        <v>0</v>
      </c>
      <c r="N1141" s="63">
        <v>0</v>
      </c>
      <c r="O1141" s="63">
        <v>0</v>
      </c>
      <c r="P1141" s="64">
        <v>0</v>
      </c>
      <c r="Q1141" s="113">
        <f t="shared" si="188"/>
        <v>3760229.2</v>
      </c>
      <c r="R1141" s="114">
        <f t="shared" si="188"/>
        <v>3760229.2</v>
      </c>
      <c r="S1141" s="114">
        <f t="shared" si="188"/>
        <v>0</v>
      </c>
      <c r="T1141" s="114">
        <f t="shared" si="188"/>
        <v>0</v>
      </c>
      <c r="U1141" s="116">
        <f t="shared" si="188"/>
        <v>0</v>
      </c>
      <c r="V1141" s="113">
        <f t="shared" si="182"/>
        <v>242714</v>
      </c>
      <c r="W1141" s="114">
        <f t="shared" si="182"/>
        <v>242714</v>
      </c>
      <c r="X1141" s="114">
        <f t="shared" si="182"/>
        <v>0</v>
      </c>
      <c r="Y1141" s="114">
        <f t="shared" si="182"/>
        <v>0</v>
      </c>
      <c r="Z1141" s="116">
        <f t="shared" si="182"/>
        <v>0</v>
      </c>
      <c r="AA1141" s="320">
        <v>4002943.2</v>
      </c>
      <c r="AB1141" s="321">
        <v>4002943.2</v>
      </c>
      <c r="AC1141" s="114"/>
      <c r="AD1141" s="114"/>
      <c r="AE1141" s="257"/>
      <c r="AF1141" s="113">
        <f t="shared" si="187"/>
        <v>7000</v>
      </c>
      <c r="AG1141" s="114">
        <f>AG1142</f>
        <v>7000</v>
      </c>
      <c r="AH1141" s="114"/>
      <c r="AI1141" s="114"/>
      <c r="AJ1141" s="116"/>
      <c r="AK1141" s="320">
        <f t="shared" si="185"/>
        <v>4009943.2</v>
      </c>
      <c r="AL1141" s="321">
        <f t="shared" si="185"/>
        <v>4009943.2</v>
      </c>
      <c r="AM1141" s="114">
        <f t="shared" si="185"/>
        <v>0</v>
      </c>
      <c r="AN1141" s="114">
        <f t="shared" si="185"/>
        <v>0</v>
      </c>
      <c r="AO1141" s="116">
        <f t="shared" si="185"/>
        <v>0</v>
      </c>
    </row>
    <row r="1142" spans="1:41" ht="25.5">
      <c r="A1142" s="70" t="s">
        <v>421</v>
      </c>
      <c r="B1142" s="71">
        <v>20</v>
      </c>
      <c r="C1142" s="71">
        <v>4</v>
      </c>
      <c r="D1142" s="71">
        <v>11</v>
      </c>
      <c r="E1142" s="71">
        <v>1</v>
      </c>
      <c r="F1142" s="71" t="s">
        <v>24</v>
      </c>
      <c r="G1142" s="114">
        <v>3760229.2</v>
      </c>
      <c r="H1142" s="114">
        <v>3760229.2</v>
      </c>
      <c r="I1142" s="114">
        <v>0</v>
      </c>
      <c r="J1142" s="114">
        <v>0</v>
      </c>
      <c r="K1142" s="116">
        <v>0</v>
      </c>
      <c r="L1142" s="113">
        <v>0</v>
      </c>
      <c r="M1142" s="63"/>
      <c r="N1142" s="63"/>
      <c r="O1142" s="63"/>
      <c r="P1142" s="64"/>
      <c r="Q1142" s="113">
        <f t="shared" si="188"/>
        <v>3760229.2</v>
      </c>
      <c r="R1142" s="114">
        <f t="shared" si="188"/>
        <v>3760229.2</v>
      </c>
      <c r="S1142" s="114">
        <f t="shared" si="188"/>
        <v>0</v>
      </c>
      <c r="T1142" s="114">
        <f t="shared" si="188"/>
        <v>0</v>
      </c>
      <c r="U1142" s="116">
        <f t="shared" si="188"/>
        <v>0</v>
      </c>
      <c r="V1142" s="113">
        <f t="shared" si="182"/>
        <v>242714</v>
      </c>
      <c r="W1142" s="114">
        <f t="shared" si="182"/>
        <v>242714</v>
      </c>
      <c r="X1142" s="114">
        <f t="shared" si="182"/>
        <v>0</v>
      </c>
      <c r="Y1142" s="114">
        <f t="shared" si="182"/>
        <v>0</v>
      </c>
      <c r="Z1142" s="116">
        <f t="shared" si="182"/>
        <v>0</v>
      </c>
      <c r="AA1142" s="320">
        <v>4002943.2</v>
      </c>
      <c r="AB1142" s="321">
        <v>4002943.2</v>
      </c>
      <c r="AC1142" s="114"/>
      <c r="AD1142" s="114"/>
      <c r="AE1142" s="257"/>
      <c r="AF1142" s="113">
        <f t="shared" si="187"/>
        <v>7000</v>
      </c>
      <c r="AG1142" s="114">
        <v>7000</v>
      </c>
      <c r="AH1142" s="114"/>
      <c r="AI1142" s="114"/>
      <c r="AJ1142" s="116"/>
      <c r="AK1142" s="320">
        <f t="shared" si="185"/>
        <v>4009943.2</v>
      </c>
      <c r="AL1142" s="321">
        <f t="shared" si="185"/>
        <v>4009943.2</v>
      </c>
      <c r="AM1142" s="114">
        <f t="shared" si="185"/>
        <v>0</v>
      </c>
      <c r="AN1142" s="114">
        <f t="shared" si="185"/>
        <v>0</v>
      </c>
      <c r="AO1142" s="116">
        <f t="shared" si="185"/>
        <v>0</v>
      </c>
    </row>
    <row r="1143" spans="1:41" ht="27.75" customHeight="1">
      <c r="A1143" s="58" t="s">
        <v>422</v>
      </c>
      <c r="B1143" s="59">
        <v>20</v>
      </c>
      <c r="C1143" s="59">
        <v>5</v>
      </c>
      <c r="D1143" s="59" t="s">
        <v>24</v>
      </c>
      <c r="E1143" s="59" t="s">
        <v>23</v>
      </c>
      <c r="F1143" s="59" t="s">
        <v>24</v>
      </c>
      <c r="G1143" s="112">
        <v>445896</v>
      </c>
      <c r="H1143" s="112">
        <v>445896</v>
      </c>
      <c r="I1143" s="112">
        <v>0</v>
      </c>
      <c r="J1143" s="112">
        <v>0</v>
      </c>
      <c r="K1143" s="255">
        <v>0</v>
      </c>
      <c r="L1143" s="111">
        <v>5340</v>
      </c>
      <c r="M1143" s="112">
        <v>5340</v>
      </c>
      <c r="N1143" s="112">
        <v>0</v>
      </c>
      <c r="O1143" s="112">
        <v>0</v>
      </c>
      <c r="P1143" s="255">
        <v>0</v>
      </c>
      <c r="Q1143" s="111">
        <f t="shared" si="188"/>
        <v>451236</v>
      </c>
      <c r="R1143" s="112">
        <f t="shared" si="188"/>
        <v>451236</v>
      </c>
      <c r="S1143" s="112">
        <f t="shared" si="188"/>
        <v>0</v>
      </c>
      <c r="T1143" s="112">
        <f t="shared" si="188"/>
        <v>0</v>
      </c>
      <c r="U1143" s="255">
        <f t="shared" si="188"/>
        <v>0</v>
      </c>
      <c r="V1143" s="111">
        <f t="shared" si="182"/>
        <v>41008</v>
      </c>
      <c r="W1143" s="112">
        <f t="shared" si="182"/>
        <v>41008</v>
      </c>
      <c r="X1143" s="112">
        <f t="shared" si="182"/>
        <v>0</v>
      </c>
      <c r="Y1143" s="112">
        <f t="shared" si="182"/>
        <v>0</v>
      </c>
      <c r="Z1143" s="255">
        <f t="shared" si="182"/>
        <v>0</v>
      </c>
      <c r="AA1143" s="318">
        <v>492244</v>
      </c>
      <c r="AB1143" s="319">
        <v>492244</v>
      </c>
      <c r="AC1143" s="112"/>
      <c r="AD1143" s="112"/>
      <c r="AE1143" s="256"/>
      <c r="AF1143" s="111">
        <v>4785</v>
      </c>
      <c r="AG1143" s="114">
        <f>4420+365</f>
        <v>4785</v>
      </c>
      <c r="AH1143" s="112"/>
      <c r="AI1143" s="112"/>
      <c r="AJ1143" s="255"/>
      <c r="AK1143" s="318">
        <f t="shared" si="185"/>
        <v>497029</v>
      </c>
      <c r="AL1143" s="319">
        <f t="shared" si="185"/>
        <v>497029</v>
      </c>
      <c r="AM1143" s="112">
        <f t="shared" si="185"/>
        <v>0</v>
      </c>
      <c r="AN1143" s="112">
        <f t="shared" si="185"/>
        <v>0</v>
      </c>
      <c r="AO1143" s="255">
        <f t="shared" ref="AO1143:AO1202" si="189">AE1143+AJ1143</f>
        <v>0</v>
      </c>
    </row>
    <row r="1144" spans="1:41" ht="25.5">
      <c r="A1144" s="70" t="s">
        <v>420</v>
      </c>
      <c r="B1144" s="71">
        <v>20</v>
      </c>
      <c r="C1144" s="71">
        <v>5</v>
      </c>
      <c r="D1144" s="71">
        <v>11</v>
      </c>
      <c r="E1144" s="71" t="s">
        <v>23</v>
      </c>
      <c r="F1144" s="71" t="s">
        <v>24</v>
      </c>
      <c r="G1144" s="114">
        <v>445896</v>
      </c>
      <c r="H1144" s="114">
        <v>445896</v>
      </c>
      <c r="I1144" s="114">
        <v>0</v>
      </c>
      <c r="J1144" s="114">
        <v>0</v>
      </c>
      <c r="K1144" s="116">
        <v>0</v>
      </c>
      <c r="L1144" s="113">
        <v>5340</v>
      </c>
      <c r="M1144" s="114">
        <v>5340</v>
      </c>
      <c r="N1144" s="114">
        <v>0</v>
      </c>
      <c r="O1144" s="114">
        <v>0</v>
      </c>
      <c r="P1144" s="116">
        <v>0</v>
      </c>
      <c r="Q1144" s="113">
        <f t="shared" si="188"/>
        <v>451236</v>
      </c>
      <c r="R1144" s="114">
        <f t="shared" si="188"/>
        <v>451236</v>
      </c>
      <c r="S1144" s="114">
        <f t="shared" si="188"/>
        <v>0</v>
      </c>
      <c r="T1144" s="114">
        <f t="shared" si="188"/>
        <v>0</v>
      </c>
      <c r="U1144" s="116">
        <f t="shared" si="188"/>
        <v>0</v>
      </c>
      <c r="V1144" s="113">
        <f t="shared" si="182"/>
        <v>41008</v>
      </c>
      <c r="W1144" s="114">
        <f t="shared" si="182"/>
        <v>41008</v>
      </c>
      <c r="X1144" s="114">
        <f t="shared" si="182"/>
        <v>0</v>
      </c>
      <c r="Y1144" s="114">
        <f t="shared" si="182"/>
        <v>0</v>
      </c>
      <c r="Z1144" s="116">
        <f t="shared" si="182"/>
        <v>0</v>
      </c>
      <c r="AA1144" s="320">
        <v>492244</v>
      </c>
      <c r="AB1144" s="321">
        <v>492244</v>
      </c>
      <c r="AC1144" s="114"/>
      <c r="AD1144" s="114"/>
      <c r="AE1144" s="257"/>
      <c r="AF1144" s="113">
        <v>4785</v>
      </c>
      <c r="AG1144" s="114">
        <f>4420+365</f>
        <v>4785</v>
      </c>
      <c r="AH1144" s="114"/>
      <c r="AI1144" s="114"/>
      <c r="AJ1144" s="116"/>
      <c r="AK1144" s="320">
        <f t="shared" ref="AK1144:AN1201" si="190">AA1144+AF1144</f>
        <v>497029</v>
      </c>
      <c r="AL1144" s="321">
        <f t="shared" si="190"/>
        <v>497029</v>
      </c>
      <c r="AM1144" s="114">
        <f t="shared" si="190"/>
        <v>0</v>
      </c>
      <c r="AN1144" s="114">
        <f t="shared" si="190"/>
        <v>0</v>
      </c>
      <c r="AO1144" s="116">
        <f t="shared" si="189"/>
        <v>0</v>
      </c>
    </row>
    <row r="1145" spans="1:41" ht="25.5">
      <c r="A1145" s="70" t="s">
        <v>423</v>
      </c>
      <c r="B1145" s="71">
        <v>20</v>
      </c>
      <c r="C1145" s="71">
        <v>5</v>
      </c>
      <c r="D1145" s="71">
        <v>11</v>
      </c>
      <c r="E1145" s="71">
        <v>2</v>
      </c>
      <c r="F1145" s="71" t="s">
        <v>24</v>
      </c>
      <c r="G1145" s="114">
        <v>445896</v>
      </c>
      <c r="H1145" s="114">
        <v>445896</v>
      </c>
      <c r="I1145" s="114">
        <v>0</v>
      </c>
      <c r="J1145" s="114">
        <v>0</v>
      </c>
      <c r="K1145" s="116">
        <v>0</v>
      </c>
      <c r="L1145" s="113">
        <v>5340</v>
      </c>
      <c r="M1145" s="114">
        <v>5340</v>
      </c>
      <c r="N1145" s="63"/>
      <c r="O1145" s="63"/>
      <c r="P1145" s="64"/>
      <c r="Q1145" s="113">
        <f t="shared" si="188"/>
        <v>451236</v>
      </c>
      <c r="R1145" s="114">
        <f t="shared" si="188"/>
        <v>451236</v>
      </c>
      <c r="S1145" s="114">
        <f t="shared" si="188"/>
        <v>0</v>
      </c>
      <c r="T1145" s="114">
        <f t="shared" si="188"/>
        <v>0</v>
      </c>
      <c r="U1145" s="116">
        <f t="shared" si="188"/>
        <v>0</v>
      </c>
      <c r="V1145" s="113">
        <f t="shared" ref="V1145:Z1150" si="191">AA1145-Q1145</f>
        <v>41008</v>
      </c>
      <c r="W1145" s="114">
        <f t="shared" si="191"/>
        <v>41008</v>
      </c>
      <c r="X1145" s="114">
        <f t="shared" si="191"/>
        <v>0</v>
      </c>
      <c r="Y1145" s="114">
        <f t="shared" si="191"/>
        <v>0</v>
      </c>
      <c r="Z1145" s="116">
        <f t="shared" si="191"/>
        <v>0</v>
      </c>
      <c r="AA1145" s="320">
        <v>492244</v>
      </c>
      <c r="AB1145" s="321">
        <v>492244</v>
      </c>
      <c r="AC1145" s="114"/>
      <c r="AD1145" s="114"/>
      <c r="AE1145" s="257"/>
      <c r="AF1145" s="113">
        <v>4785</v>
      </c>
      <c r="AG1145" s="114">
        <f>4420+365</f>
        <v>4785</v>
      </c>
      <c r="AH1145" s="114"/>
      <c r="AI1145" s="114"/>
      <c r="AJ1145" s="116"/>
      <c r="AK1145" s="320">
        <f t="shared" si="190"/>
        <v>497029</v>
      </c>
      <c r="AL1145" s="321">
        <f t="shared" si="190"/>
        <v>497029</v>
      </c>
      <c r="AM1145" s="114">
        <f t="shared" si="190"/>
        <v>0</v>
      </c>
      <c r="AN1145" s="114">
        <f t="shared" si="190"/>
        <v>0</v>
      </c>
      <c r="AO1145" s="116">
        <f t="shared" si="189"/>
        <v>0</v>
      </c>
    </row>
    <row r="1146" spans="1:41" ht="51" customHeight="1">
      <c r="A1146" s="58" t="s">
        <v>424</v>
      </c>
      <c r="B1146" s="59">
        <v>20</v>
      </c>
      <c r="C1146" s="59">
        <v>6</v>
      </c>
      <c r="D1146" s="59" t="s">
        <v>24</v>
      </c>
      <c r="E1146" s="59" t="s">
        <v>23</v>
      </c>
      <c r="F1146" s="59" t="s">
        <v>24</v>
      </c>
      <c r="G1146" s="112">
        <v>184848.2</v>
      </c>
      <c r="H1146" s="112">
        <v>184848.2</v>
      </c>
      <c r="I1146" s="112">
        <v>0</v>
      </c>
      <c r="J1146" s="112">
        <v>0</v>
      </c>
      <c r="K1146" s="255">
        <v>0</v>
      </c>
      <c r="L1146" s="113">
        <v>0</v>
      </c>
      <c r="M1146" s="63">
        <v>0</v>
      </c>
      <c r="N1146" s="63">
        <v>0</v>
      </c>
      <c r="O1146" s="63">
        <v>0</v>
      </c>
      <c r="P1146" s="64">
        <v>0</v>
      </c>
      <c r="Q1146" s="111">
        <f t="shared" si="188"/>
        <v>184848.2</v>
      </c>
      <c r="R1146" s="112">
        <f t="shared" si="188"/>
        <v>184848.2</v>
      </c>
      <c r="S1146" s="112">
        <f t="shared" si="188"/>
        <v>0</v>
      </c>
      <c r="T1146" s="112">
        <f t="shared" si="188"/>
        <v>0</v>
      </c>
      <c r="U1146" s="255">
        <f t="shared" si="188"/>
        <v>0</v>
      </c>
      <c r="V1146" s="111">
        <f t="shared" si="191"/>
        <v>0</v>
      </c>
      <c r="W1146" s="112">
        <f t="shared" si="191"/>
        <v>0</v>
      </c>
      <c r="X1146" s="112">
        <f t="shared" si="191"/>
        <v>0</v>
      </c>
      <c r="Y1146" s="112">
        <f t="shared" si="191"/>
        <v>0</v>
      </c>
      <c r="Z1146" s="255">
        <f t="shared" si="191"/>
        <v>0</v>
      </c>
      <c r="AA1146" s="111">
        <v>184848.2</v>
      </c>
      <c r="AB1146" s="112">
        <v>184848.2</v>
      </c>
      <c r="AC1146" s="112"/>
      <c r="AD1146" s="112"/>
      <c r="AE1146" s="256"/>
      <c r="AF1146" s="111">
        <f t="shared" si="187"/>
        <v>0</v>
      </c>
      <c r="AG1146" s="112"/>
      <c r="AH1146" s="112"/>
      <c r="AI1146" s="112"/>
      <c r="AJ1146" s="255"/>
      <c r="AK1146" s="111">
        <f t="shared" si="190"/>
        <v>184848.2</v>
      </c>
      <c r="AL1146" s="112">
        <f t="shared" si="190"/>
        <v>184848.2</v>
      </c>
      <c r="AM1146" s="112">
        <f t="shared" si="190"/>
        <v>0</v>
      </c>
      <c r="AN1146" s="112">
        <f t="shared" si="190"/>
        <v>0</v>
      </c>
      <c r="AO1146" s="255">
        <f t="shared" si="189"/>
        <v>0</v>
      </c>
    </row>
    <row r="1147" spans="1:41" ht="25.5">
      <c r="A1147" s="70" t="s">
        <v>420</v>
      </c>
      <c r="B1147" s="71">
        <v>20</v>
      </c>
      <c r="C1147" s="71">
        <v>6</v>
      </c>
      <c r="D1147" s="71">
        <v>11</v>
      </c>
      <c r="E1147" s="71" t="s">
        <v>23</v>
      </c>
      <c r="F1147" s="71" t="s">
        <v>24</v>
      </c>
      <c r="G1147" s="114">
        <v>184848.2</v>
      </c>
      <c r="H1147" s="114">
        <v>184848.2</v>
      </c>
      <c r="I1147" s="114">
        <v>0</v>
      </c>
      <c r="J1147" s="114">
        <v>0</v>
      </c>
      <c r="K1147" s="116">
        <v>0</v>
      </c>
      <c r="L1147" s="113">
        <v>0</v>
      </c>
      <c r="M1147" s="63">
        <v>0</v>
      </c>
      <c r="N1147" s="63">
        <v>0</v>
      </c>
      <c r="O1147" s="63">
        <v>0</v>
      </c>
      <c r="P1147" s="64">
        <v>0</v>
      </c>
      <c r="Q1147" s="113">
        <f t="shared" si="188"/>
        <v>184848.2</v>
      </c>
      <c r="R1147" s="114">
        <f t="shared" si="188"/>
        <v>184848.2</v>
      </c>
      <c r="S1147" s="114">
        <f t="shared" si="188"/>
        <v>0</v>
      </c>
      <c r="T1147" s="114">
        <f t="shared" si="188"/>
        <v>0</v>
      </c>
      <c r="U1147" s="116">
        <f t="shared" si="188"/>
        <v>0</v>
      </c>
      <c r="V1147" s="113">
        <f t="shared" si="191"/>
        <v>0</v>
      </c>
      <c r="W1147" s="114">
        <f t="shared" si="191"/>
        <v>0</v>
      </c>
      <c r="X1147" s="114">
        <f t="shared" si="191"/>
        <v>0</v>
      </c>
      <c r="Y1147" s="114">
        <f t="shared" si="191"/>
        <v>0</v>
      </c>
      <c r="Z1147" s="116">
        <f t="shared" si="191"/>
        <v>0</v>
      </c>
      <c r="AA1147" s="113">
        <v>184848.2</v>
      </c>
      <c r="AB1147" s="114">
        <v>184848.2</v>
      </c>
      <c r="AC1147" s="114"/>
      <c r="AD1147" s="114"/>
      <c r="AE1147" s="257"/>
      <c r="AF1147" s="113">
        <f t="shared" si="187"/>
        <v>0</v>
      </c>
      <c r="AG1147" s="114"/>
      <c r="AH1147" s="114"/>
      <c r="AI1147" s="114"/>
      <c r="AJ1147" s="116"/>
      <c r="AK1147" s="113">
        <f t="shared" si="190"/>
        <v>184848.2</v>
      </c>
      <c r="AL1147" s="114">
        <f t="shared" si="190"/>
        <v>184848.2</v>
      </c>
      <c r="AM1147" s="114">
        <f t="shared" si="190"/>
        <v>0</v>
      </c>
      <c r="AN1147" s="114">
        <f t="shared" si="190"/>
        <v>0</v>
      </c>
      <c r="AO1147" s="116">
        <f t="shared" si="189"/>
        <v>0</v>
      </c>
    </row>
    <row r="1148" spans="1:41">
      <c r="A1148" s="70" t="s">
        <v>425</v>
      </c>
      <c r="B1148" s="71">
        <v>20</v>
      </c>
      <c r="C1148" s="71">
        <v>6</v>
      </c>
      <c r="D1148" s="71">
        <v>11</v>
      </c>
      <c r="E1148" s="71">
        <v>3</v>
      </c>
      <c r="F1148" s="71" t="s">
        <v>24</v>
      </c>
      <c r="G1148" s="114">
        <v>184848.2</v>
      </c>
      <c r="H1148" s="114">
        <v>184848.2</v>
      </c>
      <c r="I1148" s="114">
        <v>0</v>
      </c>
      <c r="J1148" s="114">
        <v>0</v>
      </c>
      <c r="K1148" s="116">
        <v>0</v>
      </c>
      <c r="L1148" s="113">
        <v>0</v>
      </c>
      <c r="M1148" s="63"/>
      <c r="N1148" s="63"/>
      <c r="O1148" s="63"/>
      <c r="P1148" s="64"/>
      <c r="Q1148" s="113">
        <f t="shared" si="188"/>
        <v>184848.2</v>
      </c>
      <c r="R1148" s="114">
        <f t="shared" si="188"/>
        <v>184848.2</v>
      </c>
      <c r="S1148" s="114">
        <f t="shared" si="188"/>
        <v>0</v>
      </c>
      <c r="T1148" s="114">
        <f t="shared" si="188"/>
        <v>0</v>
      </c>
      <c r="U1148" s="116">
        <f t="shared" si="188"/>
        <v>0</v>
      </c>
      <c r="V1148" s="113">
        <f t="shared" si="191"/>
        <v>0</v>
      </c>
      <c r="W1148" s="114">
        <f t="shared" si="191"/>
        <v>0</v>
      </c>
      <c r="X1148" s="114">
        <f t="shared" si="191"/>
        <v>0</v>
      </c>
      <c r="Y1148" s="114">
        <f t="shared" si="191"/>
        <v>0</v>
      </c>
      <c r="Z1148" s="116">
        <f t="shared" si="191"/>
        <v>0</v>
      </c>
      <c r="AA1148" s="113">
        <v>184848.2</v>
      </c>
      <c r="AB1148" s="114">
        <v>184848.2</v>
      </c>
      <c r="AC1148" s="114"/>
      <c r="AD1148" s="114"/>
      <c r="AE1148" s="257"/>
      <c r="AF1148" s="113">
        <f t="shared" si="187"/>
        <v>0</v>
      </c>
      <c r="AG1148" s="114"/>
      <c r="AH1148" s="114"/>
      <c r="AI1148" s="114"/>
      <c r="AJ1148" s="116"/>
      <c r="AK1148" s="113">
        <f t="shared" si="190"/>
        <v>184848.2</v>
      </c>
      <c r="AL1148" s="114">
        <f t="shared" si="190"/>
        <v>184848.2</v>
      </c>
      <c r="AM1148" s="114">
        <f t="shared" si="190"/>
        <v>0</v>
      </c>
      <c r="AN1148" s="114">
        <f t="shared" si="190"/>
        <v>0</v>
      </c>
      <c r="AO1148" s="116">
        <f t="shared" si="189"/>
        <v>0</v>
      </c>
    </row>
    <row r="1149" spans="1:41">
      <c r="A1149" s="58" t="s">
        <v>395</v>
      </c>
      <c r="B1149" s="59">
        <v>23</v>
      </c>
      <c r="C1149" s="59" t="s">
        <v>23</v>
      </c>
      <c r="D1149" s="59" t="s">
        <v>24</v>
      </c>
      <c r="E1149" s="59" t="s">
        <v>23</v>
      </c>
      <c r="F1149" s="59" t="s">
        <v>24</v>
      </c>
      <c r="G1149" s="112">
        <v>-126467</v>
      </c>
      <c r="H1149" s="112">
        <v>-126467</v>
      </c>
      <c r="I1149" s="112">
        <v>0</v>
      </c>
      <c r="J1149" s="112">
        <v>0</v>
      </c>
      <c r="K1149" s="255">
        <v>0</v>
      </c>
      <c r="L1149" s="111">
        <v>-1900</v>
      </c>
      <c r="M1149" s="112">
        <v>-1900</v>
      </c>
      <c r="N1149" s="63">
        <v>0</v>
      </c>
      <c r="O1149" s="63">
        <v>0</v>
      </c>
      <c r="P1149" s="64">
        <v>0</v>
      </c>
      <c r="Q1149" s="111">
        <f t="shared" si="188"/>
        <v>-128367</v>
      </c>
      <c r="R1149" s="112">
        <f t="shared" si="188"/>
        <v>-128367</v>
      </c>
      <c r="S1149" s="112">
        <f t="shared" si="188"/>
        <v>0</v>
      </c>
      <c r="T1149" s="112">
        <f t="shared" si="188"/>
        <v>0</v>
      </c>
      <c r="U1149" s="255">
        <f t="shared" si="188"/>
        <v>0</v>
      </c>
      <c r="V1149" s="111">
        <f t="shared" si="191"/>
        <v>-10933.899999999994</v>
      </c>
      <c r="W1149" s="112">
        <f t="shared" si="191"/>
        <v>-10933.899999999994</v>
      </c>
      <c r="X1149" s="112">
        <f t="shared" si="191"/>
        <v>0</v>
      </c>
      <c r="Y1149" s="112">
        <f t="shared" si="191"/>
        <v>0</v>
      </c>
      <c r="Z1149" s="255">
        <f t="shared" si="191"/>
        <v>0</v>
      </c>
      <c r="AA1149" s="322">
        <v>-139300.9</v>
      </c>
      <c r="AB1149" s="323">
        <v>-139300.9</v>
      </c>
      <c r="AC1149" s="112"/>
      <c r="AD1149" s="112"/>
      <c r="AE1149" s="256"/>
      <c r="AF1149" s="111">
        <f t="shared" si="187"/>
        <v>0</v>
      </c>
      <c r="AG1149" s="112"/>
      <c r="AH1149" s="112"/>
      <c r="AI1149" s="112"/>
      <c r="AJ1149" s="255"/>
      <c r="AK1149" s="322">
        <f t="shared" si="190"/>
        <v>-139300.9</v>
      </c>
      <c r="AL1149" s="323">
        <f t="shared" si="190"/>
        <v>-139300.9</v>
      </c>
      <c r="AM1149" s="112">
        <f t="shared" si="190"/>
        <v>0</v>
      </c>
      <c r="AN1149" s="112">
        <f t="shared" si="190"/>
        <v>0</v>
      </c>
      <c r="AO1149" s="255">
        <f t="shared" si="189"/>
        <v>0</v>
      </c>
    </row>
    <row r="1150" spans="1:41">
      <c r="A1150" s="70" t="s">
        <v>395</v>
      </c>
      <c r="B1150" s="71">
        <v>23</v>
      </c>
      <c r="C1150" s="71" t="s">
        <v>23</v>
      </c>
      <c r="D1150" s="71" t="s">
        <v>24</v>
      </c>
      <c r="E1150" s="71" t="s">
        <v>23</v>
      </c>
      <c r="F1150" s="71">
        <v>600</v>
      </c>
      <c r="G1150" s="114">
        <v>-126467</v>
      </c>
      <c r="H1150" s="114">
        <v>-126467</v>
      </c>
      <c r="I1150" s="114">
        <v>0</v>
      </c>
      <c r="J1150" s="114">
        <v>0</v>
      </c>
      <c r="K1150" s="116">
        <v>0</v>
      </c>
      <c r="L1150" s="113">
        <v>-1900</v>
      </c>
      <c r="M1150" s="114">
        <v>-1900</v>
      </c>
      <c r="N1150" s="63"/>
      <c r="O1150" s="63"/>
      <c r="P1150" s="64"/>
      <c r="Q1150" s="113">
        <f t="shared" si="188"/>
        <v>-128367</v>
      </c>
      <c r="R1150" s="114">
        <f t="shared" si="188"/>
        <v>-128367</v>
      </c>
      <c r="S1150" s="114">
        <f t="shared" si="188"/>
        <v>0</v>
      </c>
      <c r="T1150" s="114">
        <f t="shared" si="188"/>
        <v>0</v>
      </c>
      <c r="U1150" s="116">
        <f t="shared" si="188"/>
        <v>0</v>
      </c>
      <c r="V1150" s="113">
        <f t="shared" si="191"/>
        <v>-10933.899999999994</v>
      </c>
      <c r="W1150" s="114">
        <f t="shared" si="191"/>
        <v>-10933.899999999994</v>
      </c>
      <c r="X1150" s="114">
        <f t="shared" si="191"/>
        <v>0</v>
      </c>
      <c r="Y1150" s="114">
        <f t="shared" si="191"/>
        <v>0</v>
      </c>
      <c r="Z1150" s="116">
        <f t="shared" si="191"/>
        <v>0</v>
      </c>
      <c r="AA1150" s="324">
        <v>-139300.9</v>
      </c>
      <c r="AB1150" s="325">
        <v>-139300.9</v>
      </c>
      <c r="AC1150" s="114"/>
      <c r="AD1150" s="114"/>
      <c r="AE1150" s="257"/>
      <c r="AF1150" s="113">
        <f t="shared" si="187"/>
        <v>0</v>
      </c>
      <c r="AG1150" s="114"/>
      <c r="AH1150" s="114"/>
      <c r="AI1150" s="114"/>
      <c r="AJ1150" s="116"/>
      <c r="AK1150" s="324">
        <f t="shared" si="190"/>
        <v>-139300.9</v>
      </c>
      <c r="AL1150" s="325">
        <f t="shared" si="190"/>
        <v>-139300.9</v>
      </c>
      <c r="AM1150" s="114">
        <f t="shared" si="190"/>
        <v>0</v>
      </c>
      <c r="AN1150" s="114">
        <f t="shared" si="190"/>
        <v>0</v>
      </c>
      <c r="AO1150" s="116">
        <f t="shared" si="189"/>
        <v>0</v>
      </c>
    </row>
    <row r="1151" spans="1:41" s="155" customFormat="1" ht="19.5" customHeight="1">
      <c r="A1151" s="93" t="s">
        <v>426</v>
      </c>
      <c r="B1151" s="94"/>
      <c r="C1151" s="94"/>
      <c r="D1151" s="94"/>
      <c r="E1151" s="94"/>
      <c r="F1151" s="94"/>
      <c r="G1151" s="94"/>
      <c r="H1151" s="94"/>
      <c r="I1151" s="94"/>
      <c r="J1151" s="94"/>
      <c r="K1151" s="94"/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95"/>
      <c r="AB1151" s="95"/>
      <c r="AC1151" s="95"/>
      <c r="AD1151" s="95"/>
      <c r="AE1151" s="95"/>
      <c r="AF1151" s="95"/>
      <c r="AG1151" s="95"/>
      <c r="AH1151" s="95"/>
      <c r="AI1151" s="95"/>
      <c r="AJ1151" s="95"/>
      <c r="AK1151" s="95"/>
      <c r="AL1151" s="95"/>
      <c r="AM1151" s="95"/>
      <c r="AN1151" s="95"/>
      <c r="AO1151" s="96"/>
    </row>
    <row r="1152" spans="1:41">
      <c r="A1152" s="58" t="s">
        <v>22</v>
      </c>
      <c r="B1152" s="59" t="s">
        <v>23</v>
      </c>
      <c r="C1152" s="59" t="s">
        <v>23</v>
      </c>
      <c r="D1152" s="59" t="s">
        <v>24</v>
      </c>
      <c r="E1152" s="59" t="s">
        <v>23</v>
      </c>
      <c r="F1152" s="59" t="s">
        <v>24</v>
      </c>
      <c r="G1152" s="112">
        <v>28217863.510000002</v>
      </c>
      <c r="H1152" s="112">
        <v>23989506.109999999</v>
      </c>
      <c r="I1152" s="112">
        <v>771875.3</v>
      </c>
      <c r="J1152" s="112">
        <v>473835.9</v>
      </c>
      <c r="K1152" s="255">
        <v>3002715.2</v>
      </c>
      <c r="L1152" s="111">
        <v>388978.7</v>
      </c>
      <c r="M1152" s="60">
        <v>19999.999999999996</v>
      </c>
      <c r="N1152" s="60">
        <v>0</v>
      </c>
      <c r="O1152" s="60">
        <v>0</v>
      </c>
      <c r="P1152" s="61">
        <v>368978.7</v>
      </c>
      <c r="Q1152" s="111">
        <f t="shared" si="188"/>
        <v>28606842.210000001</v>
      </c>
      <c r="R1152" s="112">
        <f t="shared" si="188"/>
        <v>24009506.109999999</v>
      </c>
      <c r="S1152" s="112">
        <f t="shared" si="188"/>
        <v>771875.3</v>
      </c>
      <c r="T1152" s="112">
        <f t="shared" si="188"/>
        <v>473835.9</v>
      </c>
      <c r="U1152" s="255">
        <f t="shared" si="188"/>
        <v>3371693.9000000004</v>
      </c>
      <c r="V1152" s="111">
        <f>AA1152-Q1152</f>
        <v>1177201.9899999984</v>
      </c>
      <c r="W1152" s="112">
        <f t="shared" ref="W1152:Z1159" si="192">AB1152-R1152</f>
        <v>974351.69000000134</v>
      </c>
      <c r="X1152" s="112">
        <f t="shared" si="192"/>
        <v>74771.29999999993</v>
      </c>
      <c r="Y1152" s="112">
        <f t="shared" si="192"/>
        <v>128079</v>
      </c>
      <c r="Z1152" s="255">
        <f t="shared" si="192"/>
        <v>0</v>
      </c>
      <c r="AA1152" s="326">
        <v>29784044.199999999</v>
      </c>
      <c r="AB1152" s="327">
        <v>24983857.800000001</v>
      </c>
      <c r="AC1152" s="327">
        <v>846646.6</v>
      </c>
      <c r="AD1152" s="327">
        <v>601914.9</v>
      </c>
      <c r="AE1152" s="328">
        <v>3371693.9</v>
      </c>
      <c r="AF1152" s="326">
        <f>AF10+AF19+AF28+AF37+AF76+AF86+AF100+AF110+AF119+AF167+AF193+AF237+AF275+AF329+AF383+AF424+AF470+AF500+AF543+AF556+AF565+AF578+AF641+AF657+AF667+AF676+AF699+AF742+AF751+AF760+AF775+AF782+AF794+AF817+AF826+AF835+AF843+AF856+AF865+AF884+AF928+AF952+AF965+AF973+AF993+AF1001+AF1011+AF1020+AF1029+AF1038+AF1056+AF1065+AF1077</f>
        <v>226898.6</v>
      </c>
      <c r="AG1152" s="327">
        <f t="shared" ref="AG1152:AJ1152" si="193">AG10+AG19+AG28+AG37+AG76+AG86+AG100+AG110+AG119+AG167+AG193+AG237+AG275+AG329+AG383+AG424+AG470+AG500+AG543+AG556+AG565+AG578+AG641+AG657+AG667+AG676+AG699+AG742+AG751+AG760+AG775+AG782+AG794+AG817+AG826+AG835+AG843+AG856+AG865+AG884+AG928+AG952+AG965+AG973+AG993+AG1001+AG1011+AG1020+AG1029+AG1038+AG1056+AG1065+AG1077</f>
        <v>201898.6</v>
      </c>
      <c r="AH1152" s="327">
        <f t="shared" si="193"/>
        <v>0</v>
      </c>
      <c r="AI1152" s="327">
        <f t="shared" si="193"/>
        <v>25000</v>
      </c>
      <c r="AJ1152" s="329">
        <f t="shared" si="193"/>
        <v>0</v>
      </c>
      <c r="AK1152" s="326">
        <f t="shared" si="190"/>
        <v>30010942.800000001</v>
      </c>
      <c r="AL1152" s="327">
        <f t="shared" si="190"/>
        <v>25185756.400000002</v>
      </c>
      <c r="AM1152" s="327">
        <f t="shared" si="190"/>
        <v>846646.6</v>
      </c>
      <c r="AN1152" s="327">
        <f t="shared" si="190"/>
        <v>626914.9</v>
      </c>
      <c r="AO1152" s="329">
        <f t="shared" si="189"/>
        <v>3371693.9</v>
      </c>
    </row>
    <row r="1153" spans="1:42">
      <c r="A1153" s="70" t="s">
        <v>26</v>
      </c>
      <c r="B1153" s="71" t="s">
        <v>23</v>
      </c>
      <c r="C1153" s="71" t="s">
        <v>23</v>
      </c>
      <c r="D1153" s="71" t="s">
        <v>24</v>
      </c>
      <c r="E1153" s="71" t="s">
        <v>23</v>
      </c>
      <c r="F1153" s="71">
        <v>100</v>
      </c>
      <c r="G1153" s="114">
        <v>21697534.41</v>
      </c>
      <c r="H1153" s="114">
        <v>20737187.309999999</v>
      </c>
      <c r="I1153" s="114">
        <v>673811.6</v>
      </c>
      <c r="J1153" s="114">
        <v>286604.5</v>
      </c>
      <c r="K1153" s="116">
        <v>0</v>
      </c>
      <c r="L1153" s="113">
        <v>-11400</v>
      </c>
      <c r="M1153" s="72">
        <v>-11400</v>
      </c>
      <c r="N1153" s="72">
        <v>0</v>
      </c>
      <c r="O1153" s="72">
        <v>0</v>
      </c>
      <c r="P1153" s="73">
        <v>0</v>
      </c>
      <c r="Q1153" s="113">
        <f t="shared" si="188"/>
        <v>21686134.41</v>
      </c>
      <c r="R1153" s="114">
        <f t="shared" si="188"/>
        <v>20725787.309999999</v>
      </c>
      <c r="S1153" s="114">
        <f t="shared" si="188"/>
        <v>673811.6</v>
      </c>
      <c r="T1153" s="114">
        <f t="shared" si="188"/>
        <v>286604.5</v>
      </c>
      <c r="U1153" s="116">
        <f t="shared" si="188"/>
        <v>0</v>
      </c>
      <c r="V1153" s="113">
        <f t="shared" ref="V1153:V1159" si="194">AA1153-Q1153</f>
        <v>712608.3900000006</v>
      </c>
      <c r="W1153" s="114">
        <f t="shared" si="192"/>
        <v>763238.49000000209</v>
      </c>
      <c r="X1153" s="114">
        <f t="shared" si="192"/>
        <v>16841.400000000023</v>
      </c>
      <c r="Y1153" s="114">
        <f t="shared" si="192"/>
        <v>-67471.5</v>
      </c>
      <c r="Z1153" s="116">
        <f t="shared" si="192"/>
        <v>0</v>
      </c>
      <c r="AA1153" s="332">
        <v>22398742.800000001</v>
      </c>
      <c r="AB1153" s="330">
        <v>21489025.800000001</v>
      </c>
      <c r="AC1153" s="330">
        <v>690653</v>
      </c>
      <c r="AD1153" s="330">
        <v>219133</v>
      </c>
      <c r="AE1153" s="331">
        <v>0</v>
      </c>
      <c r="AF1153" s="332">
        <f>AF12+AF21+AF30+AF38+AF78+AF88+AF102+AF112+AF120+AF168+AF194+AF238+AF276+AF330+AF384+AF425+AF471+AF501+AF545+AF558+AF567+AF579+AF643+AF659+AF669+AF677+AF700+AF753+AF762+AF777+AF784+AF795+AF819+AF828+AF837+AF858+AF867+AF885+AF929+AF954+AF967+AF974+AF995+AF1003+AF1013+AF1022+AF1031+AF1058+AF1067+AF1078</f>
        <v>100412.1</v>
      </c>
      <c r="AG1153" s="330">
        <f t="shared" ref="AG1153:AJ1153" si="195">AG12+AG21+AG30+AG38+AG78+AG88+AG102+AG112+AG120+AG168+AG194+AG238+AG276+AG330+AG384+AG425+AG471+AG501+AG545+AG558+AG567+AG579+AG643+AG659+AG669+AG677+AG700+AG753+AG762+AG777+AG784+AG795+AG819+AG828+AG837+AG858+AG867+AG885+AG929+AG954+AG967+AG974+AG995+AG1003+AG1013+AG1022+AG1031+AG1058+AG1067+AG1078</f>
        <v>100412.1</v>
      </c>
      <c r="AH1153" s="330">
        <f t="shared" si="195"/>
        <v>0</v>
      </c>
      <c r="AI1153" s="330">
        <f t="shared" si="195"/>
        <v>0</v>
      </c>
      <c r="AJ1153" s="333">
        <f t="shared" si="195"/>
        <v>0</v>
      </c>
      <c r="AK1153" s="332">
        <f t="shared" si="190"/>
        <v>22499154.900000002</v>
      </c>
      <c r="AL1153" s="330">
        <f t="shared" si="190"/>
        <v>21589437.900000002</v>
      </c>
      <c r="AM1153" s="330">
        <f t="shared" si="190"/>
        <v>690653</v>
      </c>
      <c r="AN1153" s="330">
        <f t="shared" si="190"/>
        <v>219133</v>
      </c>
      <c r="AO1153" s="333">
        <f t="shared" si="189"/>
        <v>0</v>
      </c>
    </row>
    <row r="1154" spans="1:42" ht="28.5" customHeight="1">
      <c r="A1154" s="83" t="s">
        <v>134</v>
      </c>
      <c r="B1154" s="84"/>
      <c r="C1154" s="84"/>
      <c r="D1154" s="84"/>
      <c r="E1154" s="84"/>
      <c r="F1154" s="85"/>
      <c r="G1154" s="245"/>
      <c r="H1154" s="245">
        <v>69</v>
      </c>
      <c r="I1154" s="245"/>
      <c r="J1154" s="245"/>
      <c r="K1154" s="258"/>
      <c r="L1154" s="118">
        <v>0</v>
      </c>
      <c r="M1154" s="119"/>
      <c r="N1154" s="119"/>
      <c r="O1154" s="119"/>
      <c r="P1154" s="239"/>
      <c r="Q1154" s="244">
        <f t="shared" si="188"/>
        <v>0</v>
      </c>
      <c r="R1154" s="245">
        <f t="shared" si="188"/>
        <v>69</v>
      </c>
      <c r="S1154" s="245">
        <f t="shared" si="188"/>
        <v>0</v>
      </c>
      <c r="T1154" s="245">
        <f t="shared" si="188"/>
        <v>0</v>
      </c>
      <c r="U1154" s="258">
        <f t="shared" si="188"/>
        <v>0</v>
      </c>
      <c r="V1154" s="244">
        <f t="shared" si="194"/>
        <v>0</v>
      </c>
      <c r="W1154" s="245">
        <f t="shared" si="192"/>
        <v>0</v>
      </c>
      <c r="X1154" s="245">
        <f t="shared" si="192"/>
        <v>0</v>
      </c>
      <c r="Y1154" s="245">
        <f t="shared" si="192"/>
        <v>0</v>
      </c>
      <c r="Z1154" s="258">
        <f t="shared" si="192"/>
        <v>0</v>
      </c>
      <c r="AA1154" s="244"/>
      <c r="AB1154" s="245">
        <v>69</v>
      </c>
      <c r="AC1154" s="245"/>
      <c r="AD1154" s="245"/>
      <c r="AE1154" s="259"/>
      <c r="AF1154" s="244"/>
      <c r="AG1154" s="245"/>
      <c r="AH1154" s="245"/>
      <c r="AI1154" s="245"/>
      <c r="AJ1154" s="258"/>
      <c r="AK1154" s="244">
        <f t="shared" si="190"/>
        <v>0</v>
      </c>
      <c r="AL1154" s="245">
        <f t="shared" si="190"/>
        <v>69</v>
      </c>
      <c r="AM1154" s="245">
        <f t="shared" si="190"/>
        <v>0</v>
      </c>
      <c r="AN1154" s="245">
        <f t="shared" si="190"/>
        <v>0</v>
      </c>
      <c r="AO1154" s="258">
        <f t="shared" si="189"/>
        <v>0</v>
      </c>
    </row>
    <row r="1155" spans="1:42" s="82" customFormat="1" ht="29.25" customHeight="1">
      <c r="A1155" s="83" t="s">
        <v>27</v>
      </c>
      <c r="B1155" s="84" t="s">
        <v>23</v>
      </c>
      <c r="C1155" s="84" t="s">
        <v>23</v>
      </c>
      <c r="D1155" s="84" t="s">
        <v>24</v>
      </c>
      <c r="E1155" s="84" t="s">
        <v>23</v>
      </c>
      <c r="F1155" s="85" t="s">
        <v>28</v>
      </c>
      <c r="G1155" s="245">
        <v>4318264.68</v>
      </c>
      <c r="H1155" s="245">
        <v>4094986.48</v>
      </c>
      <c r="I1155" s="245">
        <v>220485.5</v>
      </c>
      <c r="J1155" s="245">
        <v>2792.7</v>
      </c>
      <c r="K1155" s="258">
        <v>0</v>
      </c>
      <c r="L1155" s="118">
        <v>0</v>
      </c>
      <c r="M1155" s="245">
        <v>0</v>
      </c>
      <c r="N1155" s="245">
        <v>0</v>
      </c>
      <c r="O1155" s="245">
        <v>0</v>
      </c>
      <c r="P1155" s="258">
        <v>0</v>
      </c>
      <c r="Q1155" s="244">
        <f t="shared" si="188"/>
        <v>4318264.68</v>
      </c>
      <c r="R1155" s="245">
        <f t="shared" si="188"/>
        <v>4094986.48</v>
      </c>
      <c r="S1155" s="245">
        <f t="shared" si="188"/>
        <v>220485.5</v>
      </c>
      <c r="T1155" s="245">
        <f t="shared" si="188"/>
        <v>2792.7</v>
      </c>
      <c r="U1155" s="258">
        <f t="shared" si="188"/>
        <v>0</v>
      </c>
      <c r="V1155" s="244">
        <f t="shared" si="194"/>
        <v>31109.720000000671</v>
      </c>
      <c r="W1155" s="245">
        <f t="shared" si="192"/>
        <v>30531.919999999925</v>
      </c>
      <c r="X1155" s="245">
        <f t="shared" si="192"/>
        <v>579.70000000001164</v>
      </c>
      <c r="Y1155" s="245">
        <f t="shared" si="192"/>
        <v>-2</v>
      </c>
      <c r="Z1155" s="258">
        <f t="shared" si="192"/>
        <v>0</v>
      </c>
      <c r="AA1155" s="334">
        <v>4349374.4000000004</v>
      </c>
      <c r="AB1155" s="335">
        <v>4125518.4</v>
      </c>
      <c r="AC1155" s="335">
        <v>221065.2</v>
      </c>
      <c r="AD1155" s="335">
        <v>2790.7</v>
      </c>
      <c r="AE1155" s="336">
        <v>0</v>
      </c>
      <c r="AF1155" s="337">
        <f>AF13+AF22+AF31+AF39+AF79+AF89+AF103+AF113+AF121+AF169+AF195+AF239+AF277+AF331+AF385+AF426+AF472+AF502+AF546+AF559+AF568+AF580+AF644+AF660+AF670+AF678+AF701+AF745+AF754+AF763+AF785+AF796+AF820+AF829+AF838+AF859+AF868+AF886+AF930+AF968+AF975+AF996+AF1014+AF1023+AF1032+AF1059+AF1068+AF1079</f>
        <v>-4359.5</v>
      </c>
      <c r="AG1155" s="338">
        <f t="shared" ref="AG1155:AJ1155" si="196">AG13+AG22+AG31+AG39+AG79+AG89+AG103+AG113+AG121+AG169+AG195+AG239+AG277+AG331+AG385+AG426+AG472+AG502+AG546+AG559+AG568+AG580+AG644+AG660+AG670+AG678+AG701+AG745+AG754+AG763+AG785+AG796+AG820+AG829+AG838+AG859+AG868+AG886+AG930+AG968+AG975+AG996+AG1014+AG1023+AG1032+AG1059+AG1068+AG1079</f>
        <v>-4359.5</v>
      </c>
      <c r="AH1155" s="338">
        <f t="shared" si="196"/>
        <v>0</v>
      </c>
      <c r="AI1155" s="338">
        <f t="shared" si="196"/>
        <v>0</v>
      </c>
      <c r="AJ1155" s="339">
        <f t="shared" si="196"/>
        <v>0</v>
      </c>
      <c r="AK1155" s="334">
        <f t="shared" si="190"/>
        <v>4345014.9000000004</v>
      </c>
      <c r="AL1155" s="335">
        <f t="shared" si="190"/>
        <v>4121158.9</v>
      </c>
      <c r="AM1155" s="335">
        <f t="shared" si="190"/>
        <v>221065.2</v>
      </c>
      <c r="AN1155" s="335">
        <f t="shared" si="190"/>
        <v>2790.7</v>
      </c>
      <c r="AO1155" s="340">
        <f t="shared" si="189"/>
        <v>0</v>
      </c>
    </row>
    <row r="1156" spans="1:42">
      <c r="A1156" s="70" t="s">
        <v>29</v>
      </c>
      <c r="B1156" s="71" t="s">
        <v>23</v>
      </c>
      <c r="C1156" s="71" t="s">
        <v>23</v>
      </c>
      <c r="D1156" s="71" t="s">
        <v>24</v>
      </c>
      <c r="E1156" s="71" t="s">
        <v>23</v>
      </c>
      <c r="F1156" s="71">
        <v>200</v>
      </c>
      <c r="G1156" s="114">
        <v>6646796.0999999996</v>
      </c>
      <c r="H1156" s="114">
        <v>3378785.8</v>
      </c>
      <c r="I1156" s="114">
        <v>98063.7</v>
      </c>
      <c r="J1156" s="114">
        <v>187231.4</v>
      </c>
      <c r="K1156" s="116">
        <v>3002715.2</v>
      </c>
      <c r="L1156" s="113">
        <v>402278.7</v>
      </c>
      <c r="M1156" s="114">
        <v>33300</v>
      </c>
      <c r="N1156" s="114">
        <v>0</v>
      </c>
      <c r="O1156" s="114">
        <v>0</v>
      </c>
      <c r="P1156" s="116">
        <v>368978.7</v>
      </c>
      <c r="Q1156" s="113">
        <f t="shared" si="188"/>
        <v>7049074.7999999998</v>
      </c>
      <c r="R1156" s="114">
        <f t="shared" si="188"/>
        <v>3412085.8</v>
      </c>
      <c r="S1156" s="114">
        <f t="shared" si="188"/>
        <v>98063.7</v>
      </c>
      <c r="T1156" s="114">
        <f t="shared" si="188"/>
        <v>187231.4</v>
      </c>
      <c r="U1156" s="116">
        <f t="shared" si="188"/>
        <v>3371693.9000000004</v>
      </c>
      <c r="V1156" s="113">
        <f t="shared" si="194"/>
        <v>475527.5</v>
      </c>
      <c r="W1156" s="114">
        <f t="shared" si="192"/>
        <v>222047.10000000009</v>
      </c>
      <c r="X1156" s="114">
        <f t="shared" si="192"/>
        <v>57929.900000000009</v>
      </c>
      <c r="Y1156" s="114">
        <f t="shared" si="192"/>
        <v>195550.50000000003</v>
      </c>
      <c r="Z1156" s="116">
        <f t="shared" si="192"/>
        <v>0</v>
      </c>
      <c r="AA1156" s="334">
        <v>7524602.2999999998</v>
      </c>
      <c r="AB1156" s="335">
        <v>3634132.9</v>
      </c>
      <c r="AC1156" s="335">
        <v>155993.60000000001</v>
      </c>
      <c r="AD1156" s="335">
        <v>382781.9</v>
      </c>
      <c r="AE1156" s="336">
        <v>3371693.9</v>
      </c>
      <c r="AF1156" s="334">
        <f>AF14+AF23+AF32+AF40+AF80+AF90+AF104+AF114+AF122+AF170+AF196+AF240+AF278+AF332+AF386+AF427+AF473+AF503+AF547+AF560+AF569+AF581+AF645+AF661+AF671+AF679+AF702+AF746+AF755+AF764+AF786+AF797+AF821+AF830+AF844+AF860+AF869+AF887+AF931+AF976+AF1015+AF1024+AF1033+AF1039+AF1060+AF1069+AF1080</f>
        <v>126486.5</v>
      </c>
      <c r="AG1156" s="335">
        <f t="shared" ref="AG1156:AJ1156" si="197">AG14+AG23+AG32+AG40+AG80+AG90+AG104+AG114+AG122+AG170+AG196+AG240+AG278+AG332+AG386+AG427+AG473+AG503+AG547+AG560+AG569+AG581+AG645+AG661+AG671+AG679+AG702+AG746+AG755+AG764+AG786+AG797+AG821+AG830+AG844+AG860+AG869+AG887+AG931+AG976+AG1015+AG1024+AG1033+AG1039+AG1060+AG1069+AG1080</f>
        <v>101486.5</v>
      </c>
      <c r="AH1156" s="338">
        <f t="shared" si="197"/>
        <v>0</v>
      </c>
      <c r="AI1156" s="335">
        <f t="shared" si="197"/>
        <v>25000</v>
      </c>
      <c r="AJ1156" s="339">
        <f t="shared" si="197"/>
        <v>0</v>
      </c>
      <c r="AK1156" s="334">
        <f t="shared" si="190"/>
        <v>7651088.7999999998</v>
      </c>
      <c r="AL1156" s="335">
        <f t="shared" si="190"/>
        <v>3735619.4</v>
      </c>
      <c r="AM1156" s="335">
        <f t="shared" si="190"/>
        <v>155993.60000000001</v>
      </c>
      <c r="AN1156" s="335">
        <f t="shared" si="190"/>
        <v>407781.9</v>
      </c>
      <c r="AO1156" s="340">
        <f t="shared" si="189"/>
        <v>3371693.9</v>
      </c>
    </row>
    <row r="1157" spans="1:42" ht="27.75" customHeight="1">
      <c r="A1157" s="83" t="s">
        <v>134</v>
      </c>
      <c r="B1157" s="84"/>
      <c r="C1157" s="84"/>
      <c r="D1157" s="84"/>
      <c r="E1157" s="84"/>
      <c r="F1157" s="85"/>
      <c r="G1157" s="245"/>
      <c r="H1157" s="245">
        <v>20000</v>
      </c>
      <c r="I1157" s="245"/>
      <c r="J1157" s="245"/>
      <c r="K1157" s="258"/>
      <c r="L1157" s="118">
        <v>0</v>
      </c>
      <c r="M1157" s="119"/>
      <c r="N1157" s="119"/>
      <c r="O1157" s="119"/>
      <c r="P1157" s="239"/>
      <c r="Q1157" s="244">
        <f t="shared" si="188"/>
        <v>0</v>
      </c>
      <c r="R1157" s="245">
        <f t="shared" si="188"/>
        <v>20000</v>
      </c>
      <c r="S1157" s="245">
        <f t="shared" si="188"/>
        <v>0</v>
      </c>
      <c r="T1157" s="245">
        <f t="shared" si="188"/>
        <v>0</v>
      </c>
      <c r="U1157" s="258">
        <f t="shared" si="188"/>
        <v>0</v>
      </c>
      <c r="V1157" s="244">
        <f t="shared" si="194"/>
        <v>0</v>
      </c>
      <c r="W1157" s="245">
        <f t="shared" si="192"/>
        <v>0</v>
      </c>
      <c r="X1157" s="245">
        <f t="shared" si="192"/>
        <v>0</v>
      </c>
      <c r="Y1157" s="245">
        <f t="shared" si="192"/>
        <v>0</v>
      </c>
      <c r="Z1157" s="258">
        <f t="shared" si="192"/>
        <v>0</v>
      </c>
      <c r="AA1157" s="244"/>
      <c r="AB1157" s="245">
        <v>20000</v>
      </c>
      <c r="AC1157" s="245"/>
      <c r="AD1157" s="245"/>
      <c r="AE1157" s="259"/>
      <c r="AF1157" s="244"/>
      <c r="AG1157" s="245"/>
      <c r="AH1157" s="245"/>
      <c r="AI1157" s="245"/>
      <c r="AJ1157" s="258"/>
      <c r="AK1157" s="244">
        <f t="shared" si="190"/>
        <v>0</v>
      </c>
      <c r="AL1157" s="245">
        <f t="shared" si="190"/>
        <v>20000</v>
      </c>
      <c r="AM1157" s="245">
        <f t="shared" si="190"/>
        <v>0</v>
      </c>
      <c r="AN1157" s="245">
        <f t="shared" si="190"/>
        <v>0</v>
      </c>
      <c r="AO1157" s="258">
        <f t="shared" si="189"/>
        <v>0</v>
      </c>
    </row>
    <row r="1158" spans="1:42" s="82" customFormat="1" ht="28.5" customHeight="1">
      <c r="A1158" s="83" t="s">
        <v>66</v>
      </c>
      <c r="B1158" s="84" t="s">
        <v>23</v>
      </c>
      <c r="C1158" s="84" t="s">
        <v>23</v>
      </c>
      <c r="D1158" s="84" t="s">
        <v>24</v>
      </c>
      <c r="E1158" s="84" t="s">
        <v>23</v>
      </c>
      <c r="F1158" s="84">
        <v>241</v>
      </c>
      <c r="G1158" s="245">
        <v>192045.7</v>
      </c>
      <c r="H1158" s="245">
        <v>186794.3</v>
      </c>
      <c r="I1158" s="245">
        <v>5251.4</v>
      </c>
      <c r="J1158" s="245">
        <v>0</v>
      </c>
      <c r="K1158" s="258">
        <v>0</v>
      </c>
      <c r="L1158" s="244">
        <v>-13100</v>
      </c>
      <c r="M1158" s="245">
        <v>-13100</v>
      </c>
      <c r="N1158" s="245">
        <v>0</v>
      </c>
      <c r="O1158" s="245">
        <v>0</v>
      </c>
      <c r="P1158" s="258">
        <v>0</v>
      </c>
      <c r="Q1158" s="244">
        <f t="shared" si="188"/>
        <v>178945.7</v>
      </c>
      <c r="R1158" s="245">
        <f t="shared" si="188"/>
        <v>173694.3</v>
      </c>
      <c r="S1158" s="245">
        <f t="shared" si="188"/>
        <v>5251.4</v>
      </c>
      <c r="T1158" s="245">
        <f t="shared" si="188"/>
        <v>0</v>
      </c>
      <c r="U1158" s="258">
        <f t="shared" si="188"/>
        <v>0</v>
      </c>
      <c r="V1158" s="244">
        <f t="shared" si="194"/>
        <v>85098</v>
      </c>
      <c r="W1158" s="245">
        <f t="shared" si="192"/>
        <v>47923</v>
      </c>
      <c r="X1158" s="245">
        <f t="shared" si="192"/>
        <v>11203.800000000001</v>
      </c>
      <c r="Y1158" s="245">
        <f t="shared" si="192"/>
        <v>25971.200000000001</v>
      </c>
      <c r="Z1158" s="258">
        <f t="shared" si="192"/>
        <v>0</v>
      </c>
      <c r="AA1158" s="341">
        <v>264043.7</v>
      </c>
      <c r="AB1158" s="342">
        <v>221617.3</v>
      </c>
      <c r="AC1158" s="342">
        <v>16455.2</v>
      </c>
      <c r="AD1158" s="342">
        <v>25971.200000000001</v>
      </c>
      <c r="AE1158" s="343">
        <v>0</v>
      </c>
      <c r="AF1158" s="341">
        <f>AG1158+AH1158+AI1158+AJ1158</f>
        <v>-23405.7</v>
      </c>
      <c r="AG1158" s="342">
        <f>AG81+AG91+AG123+AG137+AG153+AG171+AG197+AG241+AG279+AG333+AG387+AG428+AG474+AG504+AG548+AG582+AG646+AG703+AG870+AG888+AG1070+AG1081+AG105</f>
        <v>-1805.6999999999998</v>
      </c>
      <c r="AH1158" s="344"/>
      <c r="AI1158" s="342">
        <f>AI888</f>
        <v>-21600</v>
      </c>
      <c r="AJ1158" s="345"/>
      <c r="AK1158" s="341">
        <f t="shared" si="190"/>
        <v>240638</v>
      </c>
      <c r="AL1158" s="342">
        <f t="shared" si="190"/>
        <v>219811.59999999998</v>
      </c>
      <c r="AM1158" s="342">
        <f t="shared" si="190"/>
        <v>16455.2</v>
      </c>
      <c r="AN1158" s="342">
        <f t="shared" si="190"/>
        <v>4371.2000000000007</v>
      </c>
      <c r="AO1158" s="346">
        <f t="shared" si="189"/>
        <v>0</v>
      </c>
      <c r="AP1158" s="82" t="s">
        <v>428</v>
      </c>
    </row>
    <row r="1159" spans="1:42" ht="16.5" thickBot="1">
      <c r="A1159" s="347" t="s">
        <v>395</v>
      </c>
      <c r="B1159" s="348" t="s">
        <v>23</v>
      </c>
      <c r="C1159" s="348" t="s">
        <v>23</v>
      </c>
      <c r="D1159" s="348" t="s">
        <v>24</v>
      </c>
      <c r="E1159" s="348" t="s">
        <v>23</v>
      </c>
      <c r="F1159" s="348">
        <v>600</v>
      </c>
      <c r="G1159" s="349">
        <v>-126467</v>
      </c>
      <c r="H1159" s="349">
        <v>-126467</v>
      </c>
      <c r="I1159" s="349">
        <v>0</v>
      </c>
      <c r="J1159" s="349">
        <v>0</v>
      </c>
      <c r="K1159" s="350"/>
      <c r="L1159" s="351">
        <v>-1900</v>
      </c>
      <c r="M1159" s="349">
        <v>-1900</v>
      </c>
      <c r="N1159" s="352">
        <v>0</v>
      </c>
      <c r="O1159" s="352">
        <v>0</v>
      </c>
      <c r="P1159" s="353">
        <v>0</v>
      </c>
      <c r="Q1159" s="351">
        <f t="shared" si="188"/>
        <v>-128367</v>
      </c>
      <c r="R1159" s="349">
        <f t="shared" si="188"/>
        <v>-128367</v>
      </c>
      <c r="S1159" s="349">
        <f t="shared" si="188"/>
        <v>0</v>
      </c>
      <c r="T1159" s="349">
        <f t="shared" si="188"/>
        <v>0</v>
      </c>
      <c r="U1159" s="350">
        <f t="shared" si="188"/>
        <v>0</v>
      </c>
      <c r="V1159" s="351">
        <f t="shared" si="194"/>
        <v>-10933.899999999994</v>
      </c>
      <c r="W1159" s="349">
        <f t="shared" si="192"/>
        <v>-10933.899999999994</v>
      </c>
      <c r="X1159" s="349">
        <f t="shared" si="192"/>
        <v>0</v>
      </c>
      <c r="Y1159" s="349">
        <f t="shared" si="192"/>
        <v>0</v>
      </c>
      <c r="Z1159" s="350">
        <f t="shared" si="192"/>
        <v>0</v>
      </c>
      <c r="AA1159" s="354">
        <v>-139300.9</v>
      </c>
      <c r="AB1159" s="355">
        <v>-139300.9</v>
      </c>
      <c r="AC1159" s="356">
        <v>0</v>
      </c>
      <c r="AD1159" s="356">
        <v>0</v>
      </c>
      <c r="AE1159" s="357">
        <v>0</v>
      </c>
      <c r="AF1159" s="358"/>
      <c r="AG1159" s="356"/>
      <c r="AH1159" s="356"/>
      <c r="AI1159" s="356"/>
      <c r="AJ1159" s="359"/>
      <c r="AK1159" s="354">
        <f t="shared" si="190"/>
        <v>-139300.9</v>
      </c>
      <c r="AL1159" s="355">
        <f t="shared" si="190"/>
        <v>-139300.9</v>
      </c>
      <c r="AM1159" s="355">
        <f t="shared" si="190"/>
        <v>0</v>
      </c>
      <c r="AN1159" s="355">
        <f t="shared" si="190"/>
        <v>0</v>
      </c>
      <c r="AO1159" s="360">
        <f t="shared" si="189"/>
        <v>0</v>
      </c>
    </row>
    <row r="1160" spans="1:42">
      <c r="A1160" s="361"/>
      <c r="B1160" s="362"/>
      <c r="C1160" s="362"/>
      <c r="D1160" s="362"/>
      <c r="E1160" s="362"/>
      <c r="F1160" s="362"/>
      <c r="G1160" s="363"/>
      <c r="H1160" s="363"/>
      <c r="I1160" s="363"/>
      <c r="J1160" s="363"/>
      <c r="K1160" s="363"/>
    </row>
    <row r="1161" spans="1:42">
      <c r="A1161" s="361"/>
      <c r="B1161" s="362"/>
      <c r="C1161" s="362"/>
      <c r="D1161" s="362"/>
      <c r="E1161" s="362"/>
      <c r="F1161" s="362"/>
      <c r="G1161" s="363"/>
      <c r="H1161" s="363"/>
      <c r="I1161" s="363"/>
      <c r="J1161" s="363"/>
      <c r="K1161" s="363"/>
    </row>
    <row r="1162" spans="1:42">
      <c r="A1162" s="361"/>
      <c r="B1162" s="362"/>
      <c r="C1162" s="362"/>
      <c r="D1162" s="362"/>
      <c r="E1162" s="362"/>
      <c r="F1162" s="362"/>
      <c r="G1162" s="363"/>
      <c r="H1162" s="363"/>
      <c r="I1162" s="363"/>
      <c r="J1162" s="363"/>
      <c r="K1162" s="363"/>
      <c r="AA1162" s="364"/>
      <c r="AB1162" s="364"/>
      <c r="AC1162" s="364"/>
      <c r="AD1162" s="364"/>
      <c r="AE1162" s="364"/>
      <c r="AF1162" s="364"/>
      <c r="AG1162" s="364"/>
      <c r="AH1162" s="364"/>
      <c r="AI1162" s="364"/>
      <c r="AJ1162" s="365"/>
      <c r="AK1162" s="364"/>
      <c r="AL1162" s="364"/>
      <c r="AM1162" s="364"/>
      <c r="AN1162" s="364"/>
      <c r="AO1162" s="364"/>
    </row>
    <row r="1163" spans="1:42">
      <c r="A1163" s="361"/>
      <c r="B1163" s="362"/>
      <c r="C1163" s="362"/>
      <c r="D1163" s="362"/>
      <c r="E1163" s="362"/>
      <c r="F1163" s="362"/>
      <c r="G1163" s="363"/>
      <c r="H1163" s="363"/>
      <c r="I1163" s="363"/>
      <c r="J1163" s="363"/>
      <c r="K1163" s="363"/>
      <c r="AJ1163" s="366"/>
      <c r="AK1163" s="367"/>
      <c r="AL1163" s="367"/>
      <c r="AM1163" s="367"/>
      <c r="AN1163" s="367"/>
      <c r="AO1163" s="367"/>
    </row>
    <row r="1164" spans="1:42">
      <c r="A1164" s="361"/>
      <c r="B1164" s="362"/>
      <c r="C1164" s="362"/>
      <c r="D1164" s="362"/>
      <c r="E1164" s="362"/>
      <c r="F1164" s="362"/>
      <c r="G1164" s="363"/>
      <c r="H1164" s="363"/>
      <c r="I1164" s="363"/>
      <c r="J1164" s="363"/>
      <c r="K1164" s="363"/>
      <c r="AJ1164" s="366"/>
      <c r="AK1164" s="367"/>
      <c r="AL1164" s="367"/>
      <c r="AM1164" s="367"/>
      <c r="AN1164" s="367"/>
      <c r="AO1164" s="367"/>
    </row>
    <row r="1165" spans="1:42">
      <c r="A1165" s="361"/>
      <c r="B1165" s="362"/>
      <c r="C1165" s="362"/>
      <c r="D1165" s="362"/>
      <c r="E1165" s="362"/>
      <c r="F1165" s="362"/>
      <c r="G1165" s="363"/>
      <c r="H1165" s="363"/>
      <c r="I1165" s="363"/>
      <c r="J1165" s="363"/>
      <c r="K1165" s="363"/>
      <c r="AJ1165" s="366"/>
      <c r="AK1165" s="367"/>
      <c r="AL1165" s="367"/>
      <c r="AM1165" s="367"/>
      <c r="AN1165" s="367"/>
      <c r="AO1165" s="367"/>
    </row>
    <row r="1166" spans="1:42">
      <c r="A1166" s="361"/>
      <c r="B1166" s="362"/>
      <c r="C1166" s="362"/>
      <c r="D1166" s="362"/>
      <c r="E1166" s="362"/>
      <c r="F1166" s="362"/>
      <c r="G1166" s="363"/>
      <c r="H1166" s="363"/>
      <c r="I1166" s="363"/>
      <c r="J1166" s="363"/>
      <c r="K1166" s="363"/>
      <c r="AJ1166" s="366"/>
      <c r="AK1166" s="367"/>
      <c r="AL1166" s="367"/>
      <c r="AM1166" s="367"/>
      <c r="AN1166" s="367"/>
      <c r="AO1166" s="367"/>
    </row>
    <row r="1167" spans="1:42" s="366" customFormat="1" ht="12.75">
      <c r="A1167" s="368"/>
      <c r="B1167" s="369"/>
      <c r="C1167" s="369"/>
      <c r="D1167" s="369"/>
      <c r="E1167" s="369"/>
      <c r="F1167" s="369"/>
      <c r="G1167" s="367"/>
      <c r="H1167" s="367"/>
      <c r="I1167" s="367"/>
      <c r="J1167" s="367"/>
      <c r="K1167" s="367"/>
      <c r="AK1167" s="367"/>
      <c r="AL1167" s="367"/>
      <c r="AM1167" s="367"/>
      <c r="AN1167" s="367"/>
      <c r="AO1167" s="367"/>
    </row>
    <row r="1168" spans="1:42">
      <c r="A1168" s="361"/>
      <c r="B1168" s="362"/>
      <c r="C1168" s="362"/>
      <c r="D1168" s="362"/>
      <c r="E1168" s="362"/>
      <c r="F1168" s="362"/>
      <c r="G1168" s="363"/>
      <c r="H1168" s="363"/>
      <c r="I1168" s="363"/>
      <c r="J1168" s="363"/>
      <c r="K1168" s="363"/>
    </row>
    <row r="1169" spans="1:11">
      <c r="A1169" s="361"/>
      <c r="B1169" s="362"/>
      <c r="C1169" s="362"/>
      <c r="D1169" s="362"/>
      <c r="E1169" s="362"/>
      <c r="F1169" s="362"/>
      <c r="G1169" s="363"/>
      <c r="H1169" s="363"/>
      <c r="I1169" s="363"/>
      <c r="J1169" s="363"/>
      <c r="K1169" s="363"/>
    </row>
    <row r="1170" spans="1:11">
      <c r="A1170" s="361"/>
      <c r="B1170" s="362"/>
      <c r="C1170" s="362"/>
      <c r="D1170" s="362"/>
      <c r="E1170" s="362"/>
      <c r="F1170" s="362"/>
      <c r="G1170" s="363"/>
      <c r="H1170" s="363"/>
      <c r="I1170" s="363"/>
      <c r="J1170" s="363"/>
      <c r="K1170" s="363"/>
    </row>
    <row r="1171" spans="1:11">
      <c r="A1171" s="361"/>
      <c r="B1171" s="362"/>
      <c r="C1171" s="362"/>
      <c r="D1171" s="362"/>
      <c r="E1171" s="362"/>
      <c r="F1171" s="362"/>
      <c r="G1171" s="363"/>
      <c r="H1171" s="363"/>
      <c r="I1171" s="363"/>
      <c r="J1171" s="363"/>
      <c r="K1171" s="363"/>
    </row>
    <row r="1172" spans="1:11">
      <c r="A1172" s="361"/>
      <c r="B1172" s="362"/>
      <c r="C1172" s="362"/>
      <c r="D1172" s="362"/>
      <c r="E1172" s="362"/>
      <c r="F1172" s="362"/>
      <c r="G1172" s="363"/>
      <c r="H1172" s="363"/>
      <c r="I1172" s="363"/>
      <c r="J1172" s="363"/>
      <c r="K1172" s="363"/>
    </row>
    <row r="1173" spans="1:11">
      <c r="A1173" s="361"/>
      <c r="B1173" s="362"/>
      <c r="C1173" s="362"/>
      <c r="D1173" s="362"/>
      <c r="E1173" s="362"/>
      <c r="F1173" s="362"/>
      <c r="G1173" s="363"/>
      <c r="H1173" s="363"/>
      <c r="I1173" s="363"/>
      <c r="J1173" s="363"/>
      <c r="K1173" s="363"/>
    </row>
    <row r="1174" spans="1:11">
      <c r="A1174" s="361"/>
      <c r="B1174" s="362"/>
      <c r="C1174" s="362"/>
      <c r="D1174" s="362"/>
      <c r="E1174" s="362"/>
      <c r="F1174" s="362"/>
      <c r="G1174" s="363"/>
      <c r="H1174" s="363"/>
      <c r="I1174" s="363"/>
      <c r="J1174" s="363"/>
      <c r="K1174" s="363"/>
    </row>
    <row r="1175" spans="1:11">
      <c r="A1175" s="361"/>
      <c r="B1175" s="362"/>
      <c r="C1175" s="362"/>
      <c r="D1175" s="362"/>
      <c r="E1175" s="362"/>
      <c r="F1175" s="362"/>
      <c r="G1175" s="363"/>
      <c r="H1175" s="363"/>
      <c r="I1175" s="363"/>
      <c r="J1175" s="363"/>
      <c r="K1175" s="363"/>
    </row>
    <row r="1176" spans="1:11">
      <c r="A1176" s="361"/>
      <c r="B1176" s="362"/>
      <c r="C1176" s="362"/>
      <c r="D1176" s="362"/>
      <c r="E1176" s="362"/>
      <c r="F1176" s="362"/>
      <c r="G1176" s="363"/>
      <c r="H1176" s="363"/>
      <c r="I1176" s="363"/>
      <c r="J1176" s="363"/>
      <c r="K1176" s="363"/>
    </row>
    <row r="1177" spans="1:11">
      <c r="A1177" s="361"/>
      <c r="B1177" s="362"/>
      <c r="C1177" s="362"/>
      <c r="D1177" s="362"/>
      <c r="E1177" s="362"/>
      <c r="F1177" s="362"/>
      <c r="G1177" s="363"/>
      <c r="H1177" s="363"/>
      <c r="I1177" s="363"/>
      <c r="J1177" s="363"/>
      <c r="K1177" s="363"/>
    </row>
    <row r="1178" spans="1:11">
      <c r="A1178" s="361"/>
      <c r="B1178" s="362"/>
      <c r="C1178" s="362"/>
      <c r="D1178" s="362"/>
      <c r="E1178" s="362"/>
      <c r="F1178" s="362"/>
      <c r="G1178" s="363"/>
      <c r="H1178" s="363"/>
      <c r="I1178" s="363"/>
      <c r="J1178" s="363"/>
      <c r="K1178" s="363"/>
    </row>
    <row r="1179" spans="1:11">
      <c r="A1179" s="361"/>
      <c r="B1179" s="362"/>
      <c r="C1179" s="362"/>
      <c r="D1179" s="362"/>
      <c r="E1179" s="362"/>
      <c r="F1179" s="362"/>
      <c r="G1179" s="363"/>
      <c r="H1179" s="363"/>
      <c r="I1179" s="363"/>
      <c r="J1179" s="363"/>
      <c r="K1179" s="363"/>
    </row>
    <row r="1180" spans="1:11">
      <c r="A1180" s="361"/>
      <c r="B1180" s="362"/>
      <c r="C1180" s="362"/>
      <c r="D1180" s="362"/>
      <c r="E1180" s="362"/>
      <c r="F1180" s="362"/>
      <c r="G1180" s="363"/>
      <c r="H1180" s="363"/>
      <c r="I1180" s="363"/>
      <c r="J1180" s="363"/>
      <c r="K1180" s="363"/>
    </row>
    <row r="1181" spans="1:11">
      <c r="A1181" s="361"/>
      <c r="B1181" s="362"/>
      <c r="C1181" s="362"/>
      <c r="D1181" s="362"/>
      <c r="E1181" s="362"/>
      <c r="F1181" s="362"/>
      <c r="G1181" s="363"/>
      <c r="H1181" s="363"/>
      <c r="I1181" s="363"/>
      <c r="J1181" s="363"/>
      <c r="K1181" s="363"/>
    </row>
    <row r="1182" spans="1:11">
      <c r="A1182" s="361"/>
      <c r="B1182" s="362"/>
      <c r="C1182" s="362"/>
      <c r="D1182" s="362"/>
      <c r="E1182" s="362"/>
      <c r="F1182" s="362"/>
      <c r="G1182" s="363"/>
      <c r="H1182" s="363"/>
      <c r="I1182" s="363"/>
      <c r="J1182" s="363"/>
      <c r="K1182" s="363"/>
    </row>
    <row r="1183" spans="1:11">
      <c r="A1183" s="361"/>
      <c r="B1183" s="362"/>
      <c r="C1183" s="362"/>
      <c r="D1183" s="362"/>
      <c r="E1183" s="362"/>
      <c r="F1183" s="362"/>
      <c r="G1183" s="363"/>
      <c r="H1183" s="363"/>
      <c r="I1183" s="363"/>
      <c r="J1183" s="363"/>
      <c r="K1183" s="363"/>
    </row>
    <row r="1184" spans="1:11">
      <c r="A1184" s="361"/>
      <c r="B1184" s="362"/>
      <c r="C1184" s="362"/>
      <c r="D1184" s="362"/>
      <c r="E1184" s="362"/>
      <c r="F1184" s="362"/>
      <c r="G1184" s="363"/>
      <c r="H1184" s="363"/>
      <c r="I1184" s="363"/>
      <c r="J1184" s="363"/>
      <c r="K1184" s="363"/>
    </row>
    <row r="1185" spans="1:11">
      <c r="A1185" s="361"/>
      <c r="B1185" s="362"/>
      <c r="C1185" s="362"/>
      <c r="D1185" s="362"/>
      <c r="E1185" s="362"/>
      <c r="F1185" s="362"/>
      <c r="G1185" s="363"/>
      <c r="H1185" s="363"/>
      <c r="I1185" s="363"/>
      <c r="J1185" s="363"/>
      <c r="K1185" s="363"/>
    </row>
    <row r="1186" spans="1:11">
      <c r="A1186" s="361"/>
      <c r="B1186" s="362"/>
      <c r="C1186" s="362"/>
      <c r="D1186" s="362"/>
      <c r="E1186" s="362"/>
      <c r="F1186" s="362"/>
      <c r="G1186" s="363"/>
      <c r="H1186" s="363"/>
      <c r="I1186" s="363"/>
      <c r="J1186" s="363"/>
      <c r="K1186" s="363"/>
    </row>
    <row r="1187" spans="1:11">
      <c r="A1187" s="361"/>
      <c r="B1187" s="362"/>
      <c r="C1187" s="362"/>
      <c r="D1187" s="362"/>
      <c r="E1187" s="362"/>
      <c r="F1187" s="362"/>
      <c r="G1187" s="363"/>
      <c r="H1187" s="363"/>
      <c r="I1187" s="363"/>
      <c r="J1187" s="363"/>
      <c r="K1187" s="363"/>
    </row>
    <row r="1188" spans="1:11">
      <c r="A1188" s="361"/>
      <c r="B1188" s="362"/>
      <c r="C1188" s="362"/>
      <c r="D1188" s="362"/>
      <c r="E1188" s="362"/>
      <c r="F1188" s="362"/>
      <c r="G1188" s="363"/>
      <c r="H1188" s="363"/>
      <c r="I1188" s="363"/>
      <c r="J1188" s="363"/>
      <c r="K1188" s="363"/>
    </row>
    <row r="1189" spans="1:11">
      <c r="A1189" s="361"/>
      <c r="B1189" s="362"/>
      <c r="C1189" s="362"/>
      <c r="D1189" s="362"/>
      <c r="E1189" s="362"/>
      <c r="F1189" s="362"/>
      <c r="G1189" s="363"/>
      <c r="H1189" s="363"/>
      <c r="I1189" s="363"/>
      <c r="J1189" s="363"/>
      <c r="K1189" s="363"/>
    </row>
    <row r="1190" spans="1:11">
      <c r="A1190" s="361"/>
      <c r="B1190" s="362"/>
      <c r="C1190" s="362"/>
      <c r="D1190" s="362"/>
      <c r="E1190" s="362"/>
      <c r="F1190" s="362"/>
      <c r="G1190" s="363"/>
      <c r="H1190" s="363"/>
      <c r="I1190" s="363"/>
      <c r="J1190" s="363"/>
      <c r="K1190" s="363"/>
    </row>
    <row r="1191" spans="1:11">
      <c r="A1191" s="361"/>
      <c r="B1191" s="362"/>
      <c r="C1191" s="362"/>
      <c r="D1191" s="362"/>
      <c r="E1191" s="362"/>
      <c r="F1191" s="362"/>
      <c r="G1191" s="363"/>
      <c r="H1191" s="363"/>
      <c r="I1191" s="363"/>
      <c r="J1191" s="363"/>
      <c r="K1191" s="363"/>
    </row>
    <row r="1192" spans="1:11">
      <c r="A1192" s="361"/>
      <c r="B1192" s="362"/>
      <c r="C1192" s="362"/>
      <c r="D1192" s="362"/>
      <c r="E1192" s="362"/>
      <c r="F1192" s="362"/>
      <c r="G1192" s="363"/>
      <c r="H1192" s="363"/>
      <c r="I1192" s="363"/>
      <c r="J1192" s="363"/>
      <c r="K1192" s="363"/>
    </row>
    <row r="1193" spans="1:11">
      <c r="A1193" s="361"/>
      <c r="B1193" s="362"/>
      <c r="C1193" s="362"/>
      <c r="D1193" s="362"/>
      <c r="E1193" s="362"/>
      <c r="F1193" s="362"/>
      <c r="G1193" s="363"/>
      <c r="H1193" s="363"/>
      <c r="I1193" s="363"/>
      <c r="J1193" s="363"/>
      <c r="K1193" s="363"/>
    </row>
    <row r="1194" spans="1:11">
      <c r="A1194" s="361"/>
      <c r="B1194" s="362"/>
      <c r="C1194" s="362"/>
      <c r="D1194" s="362"/>
      <c r="E1194" s="362"/>
      <c r="F1194" s="362"/>
      <c r="G1194" s="363"/>
      <c r="H1194" s="363"/>
      <c r="I1194" s="363"/>
      <c r="J1194" s="363"/>
      <c r="K1194" s="363"/>
    </row>
    <row r="1195" spans="1:11">
      <c r="A1195" s="361"/>
      <c r="B1195" s="362"/>
      <c r="C1195" s="362"/>
      <c r="D1195" s="362"/>
      <c r="E1195" s="362"/>
      <c r="F1195" s="362"/>
      <c r="G1195" s="363"/>
      <c r="H1195" s="363"/>
      <c r="I1195" s="363"/>
      <c r="J1195" s="363"/>
      <c r="K1195" s="363"/>
    </row>
    <row r="1196" spans="1:11">
      <c r="A1196" s="361"/>
      <c r="B1196" s="362"/>
      <c r="C1196" s="362"/>
      <c r="D1196" s="362"/>
      <c r="E1196" s="362"/>
      <c r="F1196" s="362"/>
      <c r="G1196" s="363"/>
      <c r="H1196" s="363"/>
      <c r="I1196" s="363"/>
      <c r="J1196" s="363"/>
      <c r="K1196" s="363"/>
    </row>
    <row r="1197" spans="1:11">
      <c r="A1197" s="361"/>
      <c r="B1197" s="362"/>
      <c r="C1197" s="362"/>
      <c r="D1197" s="362"/>
      <c r="E1197" s="362"/>
      <c r="F1197" s="362"/>
      <c r="G1197" s="363"/>
      <c r="H1197" s="363"/>
      <c r="I1197" s="363"/>
      <c r="J1197" s="363"/>
      <c r="K1197" s="363"/>
    </row>
    <row r="1198" spans="1:11">
      <c r="A1198" s="361"/>
      <c r="B1198" s="362"/>
      <c r="C1198" s="362"/>
      <c r="D1198" s="362"/>
      <c r="E1198" s="362"/>
      <c r="F1198" s="362"/>
      <c r="G1198" s="363"/>
      <c r="H1198" s="363"/>
      <c r="I1198" s="363"/>
      <c r="J1198" s="363"/>
      <c r="K1198" s="363"/>
    </row>
    <row r="1199" spans="1:11">
      <c r="A1199" s="361"/>
      <c r="B1199" s="362"/>
      <c r="C1199" s="362"/>
      <c r="D1199" s="362"/>
      <c r="E1199" s="362"/>
      <c r="F1199" s="362"/>
      <c r="G1199" s="363"/>
      <c r="H1199" s="363"/>
      <c r="I1199" s="363"/>
      <c r="J1199" s="363"/>
      <c r="K1199" s="363"/>
    </row>
    <row r="1200" spans="1:11">
      <c r="A1200" s="361"/>
      <c r="B1200" s="362"/>
      <c r="C1200" s="362"/>
      <c r="D1200" s="362"/>
      <c r="E1200" s="362"/>
      <c r="F1200" s="362"/>
      <c r="G1200" s="363"/>
      <c r="H1200" s="363"/>
      <c r="I1200" s="363"/>
      <c r="J1200" s="363"/>
      <c r="K1200" s="363"/>
    </row>
    <row r="1201" spans="1:11">
      <c r="A1201" s="361"/>
      <c r="B1201" s="362"/>
      <c r="C1201" s="362"/>
      <c r="D1201" s="362"/>
      <c r="E1201" s="362"/>
      <c r="F1201" s="362"/>
      <c r="G1201" s="363"/>
      <c r="H1201" s="363"/>
      <c r="I1201" s="363"/>
      <c r="J1201" s="363"/>
      <c r="K1201" s="363"/>
    </row>
    <row r="1202" spans="1:11">
      <c r="A1202" s="361"/>
      <c r="B1202" s="362"/>
      <c r="C1202" s="362"/>
      <c r="D1202" s="362"/>
      <c r="E1202" s="362"/>
      <c r="F1202" s="362"/>
      <c r="G1202" s="363"/>
      <c r="H1202" s="363"/>
      <c r="I1202" s="363"/>
      <c r="J1202" s="363"/>
      <c r="K1202" s="363"/>
    </row>
    <row r="1203" spans="1:11">
      <c r="A1203" s="361"/>
      <c r="B1203" s="362"/>
      <c r="C1203" s="362"/>
      <c r="D1203" s="362"/>
      <c r="E1203" s="362"/>
      <c r="F1203" s="362"/>
      <c r="G1203" s="363"/>
      <c r="H1203" s="363"/>
      <c r="I1203" s="363"/>
      <c r="J1203" s="363"/>
      <c r="K1203" s="363"/>
    </row>
    <row r="1204" spans="1:11">
      <c r="A1204" s="361"/>
      <c r="B1204" s="362"/>
      <c r="C1204" s="362"/>
      <c r="D1204" s="362"/>
      <c r="E1204" s="362"/>
      <c r="F1204" s="362"/>
      <c r="G1204" s="363"/>
      <c r="H1204" s="363"/>
      <c r="I1204" s="363"/>
      <c r="J1204" s="363"/>
      <c r="K1204" s="363"/>
    </row>
    <row r="1205" spans="1:11">
      <c r="A1205" s="361"/>
      <c r="B1205" s="362"/>
      <c r="C1205" s="362"/>
      <c r="D1205" s="362"/>
      <c r="E1205" s="362"/>
      <c r="F1205" s="362"/>
      <c r="G1205" s="363"/>
      <c r="H1205" s="363"/>
      <c r="I1205" s="363"/>
      <c r="J1205" s="363"/>
      <c r="K1205" s="363"/>
    </row>
    <row r="1206" spans="1:11">
      <c r="A1206" s="361"/>
      <c r="B1206" s="362"/>
      <c r="C1206" s="362"/>
      <c r="D1206" s="362"/>
      <c r="E1206" s="362"/>
      <c r="F1206" s="362"/>
      <c r="G1206" s="363"/>
      <c r="H1206" s="363"/>
      <c r="I1206" s="363"/>
      <c r="J1206" s="363"/>
      <c r="K1206" s="363"/>
    </row>
    <row r="1207" spans="1:11">
      <c r="A1207" s="361"/>
      <c r="B1207" s="362"/>
      <c r="C1207" s="362"/>
      <c r="D1207" s="362"/>
      <c r="E1207" s="362"/>
      <c r="F1207" s="362"/>
      <c r="G1207" s="363"/>
      <c r="H1207" s="363"/>
      <c r="I1207" s="363"/>
      <c r="J1207" s="363"/>
      <c r="K1207" s="363"/>
    </row>
    <row r="1208" spans="1:11">
      <c r="A1208" s="361"/>
      <c r="B1208" s="362"/>
      <c r="C1208" s="362"/>
      <c r="D1208" s="362"/>
      <c r="E1208" s="362"/>
      <c r="F1208" s="362"/>
      <c r="G1208" s="363"/>
      <c r="H1208" s="363"/>
      <c r="I1208" s="363"/>
      <c r="J1208" s="363"/>
      <c r="K1208" s="363"/>
    </row>
    <row r="1209" spans="1:11">
      <c r="A1209" s="361"/>
      <c r="B1209" s="362"/>
      <c r="C1209" s="362"/>
      <c r="D1209" s="362"/>
      <c r="E1209" s="362"/>
      <c r="F1209" s="362"/>
      <c r="G1209" s="363"/>
      <c r="H1209" s="363"/>
      <c r="I1209" s="363"/>
      <c r="J1209" s="363"/>
      <c r="K1209" s="363"/>
    </row>
    <row r="1210" spans="1:11">
      <c r="A1210" s="361"/>
      <c r="B1210" s="362"/>
      <c r="C1210" s="362"/>
      <c r="D1210" s="362"/>
      <c r="E1210" s="362"/>
      <c r="F1210" s="362"/>
      <c r="G1210" s="363"/>
      <c r="H1210" s="363"/>
      <c r="I1210" s="363"/>
      <c r="J1210" s="363"/>
      <c r="K1210" s="363"/>
    </row>
    <row r="1211" spans="1:11">
      <c r="A1211" s="361"/>
      <c r="B1211" s="362"/>
      <c r="C1211" s="362"/>
      <c r="D1211" s="362"/>
      <c r="E1211" s="362"/>
      <c r="F1211" s="362"/>
      <c r="G1211" s="363"/>
      <c r="H1211" s="363"/>
      <c r="I1211" s="363"/>
      <c r="J1211" s="363"/>
      <c r="K1211" s="363"/>
    </row>
    <row r="1212" spans="1:11">
      <c r="A1212" s="361"/>
      <c r="B1212" s="362"/>
      <c r="C1212" s="362"/>
      <c r="D1212" s="362"/>
      <c r="E1212" s="362"/>
      <c r="F1212" s="362"/>
      <c r="G1212" s="363"/>
      <c r="H1212" s="363"/>
      <c r="I1212" s="363"/>
      <c r="J1212" s="363"/>
      <c r="K1212" s="363"/>
    </row>
    <row r="1213" spans="1:11">
      <c r="A1213" s="361"/>
      <c r="B1213" s="362"/>
      <c r="C1213" s="362"/>
      <c r="D1213" s="362"/>
      <c r="E1213" s="362"/>
      <c r="F1213" s="362"/>
      <c r="G1213" s="363"/>
      <c r="H1213" s="363"/>
      <c r="I1213" s="363"/>
      <c r="J1213" s="363"/>
      <c r="K1213" s="363"/>
    </row>
    <row r="1214" spans="1:11">
      <c r="A1214" s="361"/>
      <c r="B1214" s="362"/>
      <c r="C1214" s="362"/>
      <c r="D1214" s="362"/>
      <c r="E1214" s="362"/>
      <c r="F1214" s="362"/>
      <c r="G1214" s="363"/>
      <c r="H1214" s="363"/>
      <c r="I1214" s="363"/>
      <c r="J1214" s="363"/>
      <c r="K1214" s="363"/>
    </row>
    <row r="1215" spans="1:11">
      <c r="A1215" s="361"/>
      <c r="B1215" s="362"/>
      <c r="C1215" s="362"/>
      <c r="D1215" s="362"/>
      <c r="E1215" s="362"/>
      <c r="F1215" s="362"/>
      <c r="G1215" s="363"/>
      <c r="H1215" s="363"/>
      <c r="I1215" s="363"/>
      <c r="J1215" s="363"/>
      <c r="K1215" s="363"/>
    </row>
    <row r="1216" spans="1:11">
      <c r="A1216" s="361"/>
      <c r="B1216" s="362"/>
      <c r="C1216" s="362"/>
      <c r="D1216" s="362"/>
      <c r="E1216" s="362"/>
      <c r="F1216" s="362"/>
      <c r="G1216" s="363"/>
      <c r="H1216" s="363"/>
      <c r="I1216" s="363"/>
      <c r="J1216" s="363"/>
      <c r="K1216" s="363"/>
    </row>
    <row r="1217" spans="1:11">
      <c r="A1217" s="361"/>
      <c r="B1217" s="362"/>
      <c r="C1217" s="362"/>
      <c r="D1217" s="362"/>
      <c r="E1217" s="362"/>
      <c r="F1217" s="362"/>
      <c r="G1217" s="363"/>
      <c r="H1217" s="363"/>
      <c r="I1217" s="363"/>
      <c r="J1217" s="363"/>
      <c r="K1217" s="363"/>
    </row>
    <row r="1218" spans="1:11">
      <c r="A1218" s="361"/>
      <c r="B1218" s="362"/>
      <c r="C1218" s="362"/>
      <c r="D1218" s="362"/>
      <c r="E1218" s="362"/>
      <c r="F1218" s="362"/>
      <c r="G1218" s="363"/>
      <c r="H1218" s="363"/>
      <c r="I1218" s="363"/>
      <c r="J1218" s="363"/>
      <c r="K1218" s="363"/>
    </row>
    <row r="1219" spans="1:11">
      <c r="A1219" s="361"/>
      <c r="B1219" s="362"/>
      <c r="C1219" s="362"/>
      <c r="D1219" s="362"/>
      <c r="E1219" s="362"/>
      <c r="F1219" s="362"/>
      <c r="G1219" s="363"/>
      <c r="H1219" s="363"/>
      <c r="I1219" s="363"/>
      <c r="J1219" s="363"/>
      <c r="K1219" s="363"/>
    </row>
    <row r="1220" spans="1:11">
      <c r="A1220" s="361"/>
      <c r="B1220" s="362"/>
      <c r="C1220" s="362"/>
      <c r="D1220" s="362"/>
      <c r="E1220" s="362"/>
      <c r="F1220" s="362"/>
      <c r="G1220" s="363"/>
      <c r="H1220" s="363"/>
      <c r="I1220" s="363"/>
      <c r="J1220" s="363"/>
      <c r="K1220" s="363"/>
    </row>
    <row r="1221" spans="1:11">
      <c r="A1221" s="361"/>
      <c r="B1221" s="362"/>
      <c r="C1221" s="362"/>
      <c r="D1221" s="362"/>
      <c r="E1221" s="362"/>
      <c r="F1221" s="362"/>
      <c r="G1221" s="363"/>
      <c r="H1221" s="363"/>
      <c r="I1221" s="363"/>
      <c r="J1221" s="363"/>
      <c r="K1221" s="363"/>
    </row>
    <row r="1222" spans="1:11">
      <c r="A1222" s="361"/>
      <c r="B1222" s="362"/>
      <c r="C1222" s="362"/>
      <c r="D1222" s="362"/>
      <c r="E1222" s="362"/>
      <c r="F1222" s="362"/>
      <c r="G1222" s="363"/>
      <c r="H1222" s="363"/>
      <c r="I1222" s="363"/>
      <c r="J1222" s="363"/>
      <c r="K1222" s="363"/>
    </row>
    <row r="1223" spans="1:11">
      <c r="A1223" s="361"/>
      <c r="B1223" s="362"/>
      <c r="C1223" s="362"/>
      <c r="D1223" s="362"/>
      <c r="E1223" s="362"/>
      <c r="F1223" s="362"/>
      <c r="G1223" s="363"/>
      <c r="H1223" s="363"/>
      <c r="I1223" s="363"/>
      <c r="J1223" s="363"/>
      <c r="K1223" s="363"/>
    </row>
    <row r="1224" spans="1:11">
      <c r="A1224" s="361"/>
      <c r="B1224" s="362"/>
      <c r="C1224" s="362"/>
      <c r="D1224" s="362"/>
      <c r="E1224" s="362"/>
      <c r="F1224" s="362"/>
      <c r="G1224" s="363"/>
      <c r="H1224" s="363"/>
      <c r="I1224" s="363"/>
      <c r="J1224" s="363"/>
      <c r="K1224" s="363"/>
    </row>
    <row r="1225" spans="1:11">
      <c r="A1225" s="361"/>
      <c r="B1225" s="362"/>
      <c r="C1225" s="362"/>
      <c r="D1225" s="362"/>
      <c r="E1225" s="362"/>
      <c r="F1225" s="362"/>
      <c r="G1225" s="363"/>
      <c r="H1225" s="363"/>
      <c r="I1225" s="363"/>
      <c r="J1225" s="363"/>
      <c r="K1225" s="363"/>
    </row>
    <row r="1226" spans="1:11">
      <c r="A1226" s="361"/>
      <c r="B1226" s="362"/>
      <c r="C1226" s="362"/>
      <c r="D1226" s="362"/>
      <c r="E1226" s="362"/>
      <c r="F1226" s="362"/>
      <c r="G1226" s="363"/>
      <c r="H1226" s="363"/>
      <c r="I1226" s="363"/>
      <c r="J1226" s="363"/>
      <c r="K1226" s="363"/>
    </row>
    <row r="1227" spans="1:11">
      <c r="A1227" s="361"/>
      <c r="B1227" s="362"/>
      <c r="C1227" s="362"/>
      <c r="D1227" s="362"/>
      <c r="E1227" s="362"/>
      <c r="F1227" s="362"/>
      <c r="G1227" s="363"/>
      <c r="H1227" s="363"/>
      <c r="I1227" s="363"/>
      <c r="J1227" s="363"/>
      <c r="K1227" s="363"/>
    </row>
    <row r="1228" spans="1:11">
      <c r="A1228" s="361"/>
      <c r="B1228" s="362"/>
      <c r="C1228" s="362"/>
      <c r="D1228" s="362"/>
      <c r="E1228" s="362"/>
      <c r="F1228" s="362"/>
      <c r="G1228" s="363"/>
      <c r="H1228" s="363"/>
      <c r="I1228" s="363"/>
      <c r="J1228" s="363"/>
      <c r="K1228" s="363"/>
    </row>
    <row r="1229" spans="1:11">
      <c r="A1229" s="361"/>
      <c r="B1229" s="362"/>
      <c r="C1229" s="362"/>
      <c r="D1229" s="362"/>
      <c r="E1229" s="362"/>
      <c r="F1229" s="362"/>
      <c r="G1229" s="363"/>
      <c r="H1229" s="363"/>
      <c r="I1229" s="363"/>
      <c r="J1229" s="363"/>
      <c r="K1229" s="363"/>
    </row>
    <row r="1230" spans="1:11">
      <c r="A1230" s="361"/>
      <c r="B1230" s="362"/>
      <c r="C1230" s="362"/>
      <c r="D1230" s="362"/>
      <c r="E1230" s="362"/>
      <c r="F1230" s="362"/>
      <c r="G1230" s="363"/>
      <c r="H1230" s="363"/>
      <c r="I1230" s="363"/>
      <c r="J1230" s="363"/>
      <c r="K1230" s="363"/>
    </row>
    <row r="1231" spans="1:11">
      <c r="A1231" s="361"/>
      <c r="B1231" s="362"/>
      <c r="C1231" s="362"/>
      <c r="D1231" s="362"/>
      <c r="E1231" s="362"/>
      <c r="F1231" s="362"/>
      <c r="G1231" s="363"/>
      <c r="H1231" s="363"/>
      <c r="I1231" s="363"/>
      <c r="J1231" s="363"/>
      <c r="K1231" s="363"/>
    </row>
    <row r="1232" spans="1:11">
      <c r="A1232" s="361"/>
      <c r="B1232" s="362"/>
      <c r="C1232" s="362"/>
      <c r="D1232" s="362"/>
      <c r="E1232" s="362"/>
      <c r="F1232" s="362"/>
      <c r="G1232" s="363"/>
      <c r="H1232" s="363"/>
      <c r="I1232" s="363"/>
      <c r="J1232" s="363"/>
      <c r="K1232" s="363"/>
    </row>
    <row r="1233" spans="1:11">
      <c r="A1233" s="361"/>
      <c r="B1233" s="362"/>
      <c r="C1233" s="362"/>
      <c r="D1233" s="362"/>
      <c r="E1233" s="362"/>
      <c r="F1233" s="362"/>
      <c r="G1233" s="363"/>
      <c r="H1233" s="363"/>
      <c r="I1233" s="363"/>
      <c r="J1233" s="363"/>
      <c r="K1233" s="363"/>
    </row>
    <row r="1234" spans="1:11">
      <c r="A1234" s="361"/>
      <c r="B1234" s="362"/>
      <c r="C1234" s="362"/>
      <c r="D1234" s="362"/>
      <c r="E1234" s="362"/>
      <c r="F1234" s="362"/>
      <c r="G1234" s="363"/>
      <c r="H1234" s="363"/>
      <c r="I1234" s="363"/>
      <c r="J1234" s="363"/>
      <c r="K1234" s="363"/>
    </row>
    <row r="1235" spans="1:11">
      <c r="A1235" s="361"/>
      <c r="B1235" s="362"/>
      <c r="C1235" s="362"/>
      <c r="D1235" s="362"/>
      <c r="E1235" s="362"/>
      <c r="F1235" s="362"/>
      <c r="G1235" s="363"/>
      <c r="H1235" s="363"/>
      <c r="I1235" s="363"/>
      <c r="J1235" s="363"/>
      <c r="K1235" s="363"/>
    </row>
    <row r="1236" spans="1:11">
      <c r="A1236" s="361"/>
      <c r="B1236" s="362"/>
      <c r="C1236" s="362"/>
      <c r="D1236" s="362"/>
      <c r="E1236" s="362"/>
      <c r="F1236" s="362"/>
      <c r="G1236" s="363"/>
      <c r="H1236" s="363"/>
      <c r="I1236" s="363"/>
      <c r="J1236" s="363"/>
      <c r="K1236" s="363"/>
    </row>
    <row r="1237" spans="1:11">
      <c r="A1237" s="361"/>
      <c r="B1237" s="362"/>
      <c r="C1237" s="362"/>
      <c r="D1237" s="362"/>
      <c r="E1237" s="362"/>
      <c r="F1237" s="362"/>
      <c r="G1237" s="363"/>
      <c r="H1237" s="363"/>
      <c r="I1237" s="363"/>
      <c r="J1237" s="363"/>
      <c r="K1237" s="363"/>
    </row>
    <row r="1238" spans="1:11">
      <c r="A1238" s="361"/>
      <c r="B1238" s="362"/>
      <c r="C1238" s="362"/>
      <c r="D1238" s="362"/>
      <c r="E1238" s="362"/>
      <c r="F1238" s="362"/>
      <c r="G1238" s="363"/>
      <c r="H1238" s="363"/>
      <c r="I1238" s="363"/>
      <c r="J1238" s="363"/>
      <c r="K1238" s="363"/>
    </row>
    <row r="1239" spans="1:11">
      <c r="A1239" s="361"/>
      <c r="B1239" s="362"/>
      <c r="C1239" s="362"/>
      <c r="D1239" s="362"/>
      <c r="E1239" s="362"/>
      <c r="F1239" s="362"/>
      <c r="G1239" s="363"/>
      <c r="H1239" s="363"/>
      <c r="I1239" s="363"/>
      <c r="J1239" s="363"/>
      <c r="K1239" s="363"/>
    </row>
    <row r="1240" spans="1:11">
      <c r="A1240" s="361"/>
      <c r="B1240" s="362"/>
      <c r="C1240" s="362"/>
      <c r="D1240" s="362"/>
      <c r="E1240" s="362"/>
      <c r="F1240" s="362"/>
      <c r="G1240" s="363"/>
      <c r="H1240" s="363"/>
      <c r="I1240" s="363"/>
      <c r="J1240" s="363"/>
      <c r="K1240" s="363"/>
    </row>
    <row r="1241" spans="1:11">
      <c r="A1241" s="361"/>
      <c r="B1241" s="362"/>
      <c r="C1241" s="362"/>
      <c r="D1241" s="362"/>
      <c r="E1241" s="362"/>
      <c r="F1241" s="362"/>
      <c r="G1241" s="363"/>
      <c r="H1241" s="363"/>
      <c r="I1241" s="363"/>
      <c r="J1241" s="363"/>
      <c r="K1241" s="363"/>
    </row>
    <row r="1242" spans="1:11">
      <c r="A1242" s="361"/>
      <c r="B1242" s="362"/>
      <c r="C1242" s="362"/>
      <c r="D1242" s="362"/>
      <c r="E1242" s="362"/>
      <c r="F1242" s="362"/>
      <c r="G1242" s="363"/>
      <c r="H1242" s="363"/>
      <c r="I1242" s="363"/>
      <c r="J1242" s="363"/>
      <c r="K1242" s="363"/>
    </row>
    <row r="1243" spans="1:11">
      <c r="A1243" s="361"/>
      <c r="B1243" s="362"/>
      <c r="C1243" s="362"/>
      <c r="D1243" s="362"/>
      <c r="E1243" s="362"/>
      <c r="F1243" s="362"/>
      <c r="G1243" s="363"/>
      <c r="H1243" s="363"/>
      <c r="I1243" s="363"/>
      <c r="J1243" s="363"/>
      <c r="K1243" s="363"/>
    </row>
    <row r="1244" spans="1:11">
      <c r="A1244" s="361"/>
      <c r="B1244" s="362"/>
      <c r="C1244" s="362"/>
      <c r="D1244" s="362"/>
      <c r="E1244" s="362"/>
      <c r="F1244" s="362"/>
      <c r="G1244" s="363"/>
      <c r="H1244" s="363"/>
      <c r="I1244" s="363"/>
      <c r="J1244" s="363"/>
      <c r="K1244" s="363"/>
    </row>
    <row r="1245" spans="1:11">
      <c r="A1245" s="361"/>
      <c r="B1245" s="362"/>
      <c r="C1245" s="362"/>
      <c r="D1245" s="362"/>
      <c r="E1245" s="362"/>
      <c r="F1245" s="362"/>
      <c r="G1245" s="363"/>
      <c r="H1245" s="363"/>
      <c r="I1245" s="363"/>
      <c r="J1245" s="363"/>
      <c r="K1245" s="363"/>
    </row>
    <row r="1246" spans="1:11">
      <c r="A1246" s="361"/>
      <c r="B1246" s="362"/>
      <c r="C1246" s="362"/>
      <c r="D1246" s="362"/>
      <c r="E1246" s="362"/>
      <c r="F1246" s="362"/>
      <c r="G1246" s="363"/>
      <c r="H1246" s="363"/>
      <c r="I1246" s="363"/>
      <c r="J1246" s="363"/>
      <c r="K1246" s="363"/>
    </row>
    <row r="1247" spans="1:11">
      <c r="A1247" s="361"/>
      <c r="B1247" s="362"/>
      <c r="C1247" s="362"/>
      <c r="D1247" s="362"/>
      <c r="E1247" s="362"/>
      <c r="F1247" s="362"/>
      <c r="G1247" s="363"/>
      <c r="H1247" s="363"/>
      <c r="I1247" s="363"/>
      <c r="J1247" s="363"/>
      <c r="K1247" s="363"/>
    </row>
    <row r="1248" spans="1:11">
      <c r="A1248" s="361"/>
      <c r="B1248" s="362"/>
      <c r="C1248" s="362"/>
      <c r="D1248" s="362"/>
      <c r="E1248" s="362"/>
      <c r="F1248" s="362"/>
      <c r="G1248" s="363"/>
      <c r="H1248" s="363"/>
      <c r="I1248" s="363"/>
      <c r="J1248" s="363"/>
      <c r="K1248" s="363"/>
    </row>
    <row r="1249" spans="1:11">
      <c r="A1249" s="361"/>
      <c r="B1249" s="362"/>
      <c r="C1249" s="362"/>
      <c r="D1249" s="362"/>
      <c r="E1249" s="362"/>
      <c r="F1249" s="362"/>
      <c r="G1249" s="363"/>
      <c r="H1249" s="363"/>
      <c r="I1249" s="363"/>
      <c r="J1249" s="363"/>
      <c r="K1249" s="363"/>
    </row>
    <row r="1250" spans="1:11">
      <c r="A1250" s="361"/>
      <c r="B1250" s="362"/>
      <c r="C1250" s="362"/>
      <c r="D1250" s="362"/>
      <c r="E1250" s="362"/>
      <c r="F1250" s="362"/>
      <c r="G1250" s="363"/>
      <c r="H1250" s="363"/>
      <c r="I1250" s="363"/>
      <c r="J1250" s="363"/>
      <c r="K1250" s="363"/>
    </row>
    <row r="1251" spans="1:11">
      <c r="A1251" s="361"/>
      <c r="B1251" s="362"/>
      <c r="C1251" s="362"/>
      <c r="D1251" s="362"/>
      <c r="E1251" s="362"/>
      <c r="F1251" s="362"/>
      <c r="G1251" s="363"/>
      <c r="H1251" s="363"/>
      <c r="I1251" s="363"/>
      <c r="J1251" s="363"/>
      <c r="K1251" s="363"/>
    </row>
    <row r="1252" spans="1:11">
      <c r="A1252" s="361"/>
      <c r="B1252" s="362"/>
      <c r="C1252" s="362"/>
      <c r="D1252" s="362"/>
      <c r="E1252" s="362"/>
      <c r="F1252" s="362"/>
      <c r="G1252" s="363"/>
      <c r="H1252" s="363"/>
      <c r="I1252" s="363"/>
      <c r="J1252" s="363"/>
      <c r="K1252" s="363"/>
    </row>
    <row r="1253" spans="1:11">
      <c r="A1253" s="361"/>
      <c r="B1253" s="362"/>
      <c r="C1253" s="362"/>
      <c r="D1253" s="362"/>
      <c r="E1253" s="362"/>
      <c r="F1253" s="362"/>
      <c r="G1253" s="363"/>
      <c r="H1253" s="363"/>
      <c r="I1253" s="363"/>
      <c r="J1253" s="363"/>
      <c r="K1253" s="363"/>
    </row>
    <row r="1254" spans="1:11">
      <c r="A1254" s="361"/>
      <c r="B1254" s="362"/>
      <c r="C1254" s="362"/>
      <c r="D1254" s="362"/>
      <c r="E1254" s="362"/>
      <c r="F1254" s="362"/>
      <c r="G1254" s="363"/>
      <c r="H1254" s="363"/>
      <c r="I1254" s="363"/>
      <c r="J1254" s="363"/>
      <c r="K1254" s="363"/>
    </row>
    <row r="1255" spans="1:11">
      <c r="A1255" s="361"/>
      <c r="B1255" s="362"/>
      <c r="C1255" s="362"/>
      <c r="D1255" s="362"/>
      <c r="E1255" s="362"/>
      <c r="F1255" s="362"/>
      <c r="G1255" s="363"/>
      <c r="H1255" s="363"/>
      <c r="I1255" s="363"/>
      <c r="J1255" s="363"/>
      <c r="K1255" s="363"/>
    </row>
    <row r="1256" spans="1:11">
      <c r="A1256" s="361"/>
      <c r="B1256" s="362"/>
      <c r="C1256" s="362"/>
      <c r="D1256" s="362"/>
      <c r="E1256" s="362"/>
      <c r="F1256" s="362"/>
      <c r="G1256" s="363"/>
      <c r="H1256" s="363"/>
      <c r="I1256" s="363"/>
      <c r="J1256" s="363"/>
      <c r="K1256" s="363"/>
    </row>
    <row r="1257" spans="1:11">
      <c r="A1257" s="361"/>
      <c r="B1257" s="362"/>
      <c r="C1257" s="362"/>
      <c r="D1257" s="362"/>
      <c r="E1257" s="362"/>
      <c r="F1257" s="362"/>
      <c r="G1257" s="363"/>
      <c r="H1257" s="363"/>
      <c r="I1257" s="363"/>
      <c r="J1257" s="363"/>
      <c r="K1257" s="363"/>
    </row>
    <row r="1258" spans="1:11">
      <c r="A1258" s="361"/>
      <c r="B1258" s="362"/>
      <c r="C1258" s="362"/>
      <c r="D1258" s="362"/>
      <c r="E1258" s="362"/>
      <c r="F1258" s="362"/>
      <c r="G1258" s="363"/>
      <c r="H1258" s="363"/>
      <c r="I1258" s="363"/>
      <c r="J1258" s="363"/>
      <c r="K1258" s="363"/>
    </row>
    <row r="1259" spans="1:11">
      <c r="A1259" s="361"/>
      <c r="B1259" s="362"/>
      <c r="C1259" s="362"/>
      <c r="D1259" s="362"/>
      <c r="E1259" s="362"/>
      <c r="F1259" s="362"/>
      <c r="G1259" s="363"/>
      <c r="H1259" s="363"/>
      <c r="I1259" s="363"/>
      <c r="J1259" s="363"/>
      <c r="K1259" s="363"/>
    </row>
    <row r="1260" spans="1:11">
      <c r="A1260" s="361"/>
      <c r="B1260" s="362"/>
      <c r="C1260" s="362"/>
      <c r="D1260" s="362"/>
      <c r="E1260" s="362"/>
      <c r="F1260" s="362"/>
      <c r="G1260" s="363"/>
      <c r="H1260" s="363"/>
      <c r="I1260" s="363"/>
      <c r="J1260" s="363"/>
      <c r="K1260" s="363"/>
    </row>
    <row r="1261" spans="1:11">
      <c r="A1261" s="361"/>
      <c r="B1261" s="362"/>
      <c r="C1261" s="362"/>
      <c r="D1261" s="362"/>
      <c r="E1261" s="362"/>
      <c r="F1261" s="362"/>
      <c r="G1261" s="363"/>
      <c r="H1261" s="363"/>
      <c r="I1261" s="363"/>
      <c r="J1261" s="363"/>
      <c r="K1261" s="363"/>
    </row>
    <row r="1262" spans="1:11">
      <c r="A1262" s="361"/>
      <c r="B1262" s="362"/>
      <c r="C1262" s="362"/>
      <c r="D1262" s="362"/>
      <c r="E1262" s="362"/>
      <c r="F1262" s="362"/>
      <c r="G1262" s="363"/>
      <c r="H1262" s="363"/>
      <c r="I1262" s="363"/>
      <c r="J1262" s="363"/>
      <c r="K1262" s="363"/>
    </row>
    <row r="1263" spans="1:11">
      <c r="A1263" s="361"/>
      <c r="B1263" s="362"/>
      <c r="C1263" s="362"/>
      <c r="D1263" s="362"/>
      <c r="E1263" s="362"/>
      <c r="F1263" s="362"/>
      <c r="G1263" s="363"/>
      <c r="H1263" s="363"/>
      <c r="I1263" s="363"/>
      <c r="J1263" s="363"/>
      <c r="K1263" s="363"/>
    </row>
    <row r="1264" spans="1:11">
      <c r="A1264" s="361"/>
      <c r="B1264" s="362"/>
      <c r="C1264" s="362"/>
      <c r="D1264" s="362"/>
      <c r="E1264" s="362"/>
      <c r="F1264" s="362"/>
      <c r="G1264" s="363"/>
      <c r="H1264" s="363"/>
      <c r="I1264" s="363"/>
      <c r="J1264" s="363"/>
      <c r="K1264" s="363"/>
    </row>
    <row r="1265" spans="1:11">
      <c r="A1265" s="361"/>
      <c r="B1265" s="362"/>
      <c r="C1265" s="362"/>
      <c r="D1265" s="362"/>
      <c r="E1265" s="362"/>
      <c r="F1265" s="362"/>
      <c r="G1265" s="363"/>
      <c r="H1265" s="363"/>
      <c r="I1265" s="363"/>
      <c r="J1265" s="363"/>
      <c r="K1265" s="363"/>
    </row>
    <row r="1266" spans="1:11">
      <c r="A1266" s="361"/>
      <c r="B1266" s="362"/>
      <c r="C1266" s="362"/>
      <c r="D1266" s="362"/>
      <c r="E1266" s="362"/>
      <c r="F1266" s="362"/>
      <c r="G1266" s="363"/>
      <c r="H1266" s="363"/>
      <c r="I1266" s="363"/>
      <c r="J1266" s="363"/>
      <c r="K1266" s="363"/>
    </row>
    <row r="1267" spans="1:11">
      <c r="A1267" s="361"/>
      <c r="B1267" s="362"/>
      <c r="C1267" s="362"/>
      <c r="D1267" s="362"/>
      <c r="E1267" s="362"/>
      <c r="F1267" s="362"/>
      <c r="G1267" s="363"/>
      <c r="H1267" s="363"/>
      <c r="I1267" s="363"/>
      <c r="J1267" s="363"/>
      <c r="K1267" s="363"/>
    </row>
    <row r="1268" spans="1:11">
      <c r="A1268" s="361"/>
      <c r="B1268" s="362"/>
      <c r="C1268" s="362"/>
      <c r="D1268" s="362"/>
      <c r="E1268" s="362"/>
      <c r="F1268" s="362"/>
      <c r="G1268" s="363"/>
      <c r="H1268" s="363"/>
      <c r="I1268" s="363"/>
      <c r="J1268" s="363"/>
      <c r="K1268" s="363"/>
    </row>
    <row r="1269" spans="1:11">
      <c r="A1269" s="361"/>
      <c r="B1269" s="362"/>
      <c r="C1269" s="362"/>
      <c r="D1269" s="362"/>
      <c r="E1269" s="362"/>
      <c r="F1269" s="362"/>
      <c r="G1269" s="363"/>
      <c r="H1269" s="363"/>
      <c r="I1269" s="363"/>
      <c r="J1269" s="363"/>
      <c r="K1269" s="363"/>
    </row>
    <row r="1270" spans="1:11">
      <c r="A1270" s="361"/>
      <c r="B1270" s="362"/>
      <c r="C1270" s="362"/>
      <c r="D1270" s="362"/>
      <c r="E1270" s="362"/>
      <c r="F1270" s="362"/>
      <c r="G1270" s="363"/>
      <c r="H1270" s="363"/>
      <c r="I1270" s="363"/>
      <c r="J1270" s="363"/>
      <c r="K1270" s="363"/>
    </row>
    <row r="1271" spans="1:11">
      <c r="A1271" s="361"/>
      <c r="B1271" s="362"/>
      <c r="C1271" s="362"/>
      <c r="D1271" s="362"/>
      <c r="E1271" s="362"/>
      <c r="F1271" s="362"/>
      <c r="G1271" s="363"/>
      <c r="H1271" s="363"/>
      <c r="I1271" s="363"/>
      <c r="J1271" s="363"/>
      <c r="K1271" s="363"/>
    </row>
    <row r="1272" spans="1:11">
      <c r="A1272" s="361"/>
      <c r="B1272" s="362"/>
      <c r="C1272" s="362"/>
      <c r="D1272" s="362"/>
      <c r="E1272" s="362"/>
      <c r="F1272" s="362"/>
      <c r="G1272" s="363"/>
      <c r="H1272" s="363"/>
      <c r="I1272" s="363"/>
      <c r="J1272" s="363"/>
      <c r="K1272" s="363"/>
    </row>
    <row r="1273" spans="1:11">
      <c r="A1273" s="361"/>
      <c r="B1273" s="362"/>
      <c r="C1273" s="362"/>
      <c r="D1273" s="362"/>
      <c r="E1273" s="362"/>
      <c r="F1273" s="362"/>
      <c r="G1273" s="363"/>
      <c r="H1273" s="363"/>
      <c r="I1273" s="363"/>
      <c r="J1273" s="363"/>
      <c r="K1273" s="363"/>
    </row>
    <row r="1274" spans="1:11">
      <c r="A1274" s="361"/>
      <c r="B1274" s="362"/>
      <c r="C1274" s="362"/>
      <c r="D1274" s="362"/>
      <c r="E1274" s="362"/>
      <c r="F1274" s="362"/>
      <c r="G1274" s="363"/>
      <c r="H1274" s="363"/>
      <c r="I1274" s="363"/>
      <c r="J1274" s="363"/>
      <c r="K1274" s="363"/>
    </row>
    <row r="1275" spans="1:11">
      <c r="A1275" s="361"/>
      <c r="B1275" s="362"/>
      <c r="C1275" s="362"/>
      <c r="D1275" s="362"/>
      <c r="E1275" s="362"/>
      <c r="F1275" s="362"/>
      <c r="G1275" s="363"/>
      <c r="H1275" s="363"/>
      <c r="I1275" s="363"/>
      <c r="J1275" s="363"/>
      <c r="K1275" s="363"/>
    </row>
    <row r="1276" spans="1:11">
      <c r="A1276" s="361"/>
      <c r="B1276" s="362"/>
      <c r="C1276" s="362"/>
      <c r="D1276" s="362"/>
      <c r="E1276" s="362"/>
      <c r="F1276" s="362"/>
      <c r="G1276" s="363"/>
      <c r="H1276" s="363"/>
      <c r="I1276" s="363"/>
      <c r="J1276" s="363"/>
      <c r="K1276" s="363"/>
    </row>
    <row r="1277" spans="1:11">
      <c r="A1277" s="361"/>
      <c r="B1277" s="362"/>
      <c r="C1277" s="362"/>
      <c r="D1277" s="362"/>
      <c r="E1277" s="362"/>
      <c r="F1277" s="362"/>
      <c r="G1277" s="363"/>
      <c r="H1277" s="363"/>
      <c r="I1277" s="363"/>
      <c r="J1277" s="363"/>
      <c r="K1277" s="363"/>
    </row>
    <row r="1278" spans="1:11">
      <c r="A1278" s="361"/>
      <c r="B1278" s="362"/>
      <c r="C1278" s="362"/>
      <c r="D1278" s="362"/>
      <c r="E1278" s="362"/>
      <c r="F1278" s="362"/>
      <c r="G1278" s="363"/>
      <c r="H1278" s="363"/>
      <c r="I1278" s="363"/>
      <c r="J1278" s="363"/>
      <c r="K1278" s="363"/>
    </row>
    <row r="1279" spans="1:11">
      <c r="A1279" s="361"/>
      <c r="B1279" s="362"/>
      <c r="C1279" s="362"/>
      <c r="D1279" s="362"/>
      <c r="E1279" s="362"/>
      <c r="F1279" s="362"/>
      <c r="G1279" s="363"/>
      <c r="H1279" s="363"/>
      <c r="I1279" s="363"/>
      <c r="J1279" s="363"/>
      <c r="K1279" s="363"/>
    </row>
    <row r="1280" spans="1:11">
      <c r="A1280" s="361"/>
      <c r="B1280" s="362"/>
      <c r="C1280" s="362"/>
      <c r="D1280" s="362"/>
      <c r="E1280" s="362"/>
      <c r="F1280" s="362"/>
      <c r="G1280" s="363"/>
      <c r="H1280" s="363"/>
      <c r="I1280" s="363"/>
      <c r="J1280" s="363"/>
      <c r="K1280" s="363"/>
    </row>
    <row r="1281" spans="1:11">
      <c r="A1281" s="361"/>
      <c r="B1281" s="362"/>
      <c r="C1281" s="362"/>
      <c r="D1281" s="362"/>
      <c r="E1281" s="362"/>
      <c r="F1281" s="362"/>
      <c r="G1281" s="363"/>
      <c r="H1281" s="363"/>
      <c r="I1281" s="363"/>
      <c r="J1281" s="363"/>
      <c r="K1281" s="363"/>
    </row>
    <row r="1282" spans="1:11">
      <c r="A1282" s="361"/>
      <c r="B1282" s="362"/>
      <c r="C1282" s="362"/>
      <c r="D1282" s="362"/>
      <c r="E1282" s="362"/>
      <c r="F1282" s="362"/>
      <c r="G1282" s="363"/>
      <c r="H1282" s="363"/>
      <c r="I1282" s="363"/>
      <c r="J1282" s="363"/>
      <c r="K1282" s="363"/>
    </row>
    <row r="1283" spans="1:11">
      <c r="A1283" s="361"/>
      <c r="B1283" s="362"/>
      <c r="C1283" s="362"/>
      <c r="D1283" s="362"/>
      <c r="E1283" s="362"/>
      <c r="F1283" s="362"/>
      <c r="G1283" s="363"/>
      <c r="H1283" s="363"/>
      <c r="I1283" s="363"/>
      <c r="J1283" s="363"/>
      <c r="K1283" s="363"/>
    </row>
    <row r="1284" spans="1:11">
      <c r="A1284" s="361"/>
      <c r="B1284" s="362"/>
      <c r="C1284" s="362"/>
      <c r="D1284" s="362"/>
      <c r="E1284" s="362"/>
      <c r="F1284" s="362"/>
      <c r="G1284" s="363"/>
      <c r="H1284" s="363"/>
      <c r="I1284" s="363"/>
      <c r="J1284" s="363"/>
      <c r="K1284" s="363"/>
    </row>
    <row r="1285" spans="1:11">
      <c r="A1285" s="361"/>
      <c r="B1285" s="362"/>
      <c r="C1285" s="362"/>
      <c r="D1285" s="362"/>
      <c r="E1285" s="362"/>
      <c r="F1285" s="362"/>
      <c r="G1285" s="363"/>
      <c r="H1285" s="363"/>
      <c r="I1285" s="363"/>
      <c r="J1285" s="363"/>
      <c r="K1285" s="363"/>
    </row>
    <row r="1286" spans="1:11">
      <c r="A1286" s="361"/>
      <c r="B1286" s="362"/>
      <c r="C1286" s="362"/>
      <c r="D1286" s="362"/>
      <c r="E1286" s="362"/>
      <c r="F1286" s="362"/>
      <c r="G1286" s="363"/>
      <c r="H1286" s="363"/>
      <c r="I1286" s="363"/>
      <c r="J1286" s="363"/>
      <c r="K1286" s="363"/>
    </row>
    <row r="1287" spans="1:11">
      <c r="A1287" s="361"/>
      <c r="B1287" s="362"/>
      <c r="C1287" s="362"/>
      <c r="D1287" s="362"/>
      <c r="E1287" s="362"/>
      <c r="F1287" s="362"/>
      <c r="G1287" s="363"/>
      <c r="H1287" s="363"/>
      <c r="I1287" s="363"/>
      <c r="J1287" s="363"/>
      <c r="K1287" s="363"/>
    </row>
    <row r="1288" spans="1:11">
      <c r="A1288" s="361"/>
      <c r="B1288" s="362"/>
      <c r="C1288" s="362"/>
      <c r="D1288" s="362"/>
      <c r="E1288" s="362"/>
      <c r="F1288" s="362"/>
      <c r="G1288" s="363"/>
      <c r="H1288" s="363"/>
      <c r="I1288" s="363"/>
      <c r="J1288" s="363"/>
      <c r="K1288" s="363"/>
    </row>
    <row r="1289" spans="1:11">
      <c r="A1289" s="361"/>
      <c r="B1289" s="362"/>
      <c r="C1289" s="362"/>
      <c r="D1289" s="362"/>
      <c r="E1289" s="362"/>
      <c r="F1289" s="362"/>
      <c r="G1289" s="363"/>
      <c r="H1289" s="363"/>
      <c r="I1289" s="363"/>
      <c r="J1289" s="363"/>
      <c r="K1289" s="363"/>
    </row>
    <row r="1290" spans="1:11">
      <c r="A1290" s="361"/>
      <c r="B1290" s="362"/>
      <c r="C1290" s="362"/>
      <c r="D1290" s="362"/>
      <c r="E1290" s="362"/>
      <c r="F1290" s="362"/>
      <c r="G1290" s="363"/>
      <c r="H1290" s="363"/>
      <c r="I1290" s="363"/>
      <c r="J1290" s="363"/>
      <c r="K1290" s="363"/>
    </row>
    <row r="1291" spans="1:11">
      <c r="A1291" s="361"/>
      <c r="B1291" s="362"/>
      <c r="C1291" s="362"/>
      <c r="D1291" s="362"/>
      <c r="E1291" s="362"/>
      <c r="F1291" s="362"/>
      <c r="G1291" s="363"/>
      <c r="H1291" s="363"/>
      <c r="I1291" s="363"/>
      <c r="J1291" s="363"/>
      <c r="K1291" s="363"/>
    </row>
    <row r="1292" spans="1:11">
      <c r="A1292" s="361"/>
      <c r="B1292" s="362"/>
      <c r="C1292" s="362"/>
      <c r="D1292" s="362"/>
      <c r="E1292" s="362"/>
      <c r="F1292" s="362"/>
      <c r="G1292" s="363"/>
      <c r="H1292" s="363"/>
      <c r="I1292" s="363"/>
      <c r="J1292" s="363"/>
      <c r="K1292" s="363"/>
    </row>
    <row r="1293" spans="1:11">
      <c r="A1293" s="361"/>
      <c r="B1293" s="362"/>
      <c r="C1293" s="362"/>
      <c r="D1293" s="362"/>
      <c r="E1293" s="362"/>
      <c r="F1293" s="362"/>
      <c r="G1293" s="363"/>
      <c r="H1293" s="363"/>
      <c r="I1293" s="363"/>
      <c r="J1293" s="363"/>
      <c r="K1293" s="363"/>
    </row>
    <row r="1294" spans="1:11">
      <c r="A1294" s="361"/>
      <c r="B1294" s="362"/>
      <c r="C1294" s="362"/>
      <c r="D1294" s="362"/>
      <c r="E1294" s="362"/>
      <c r="F1294" s="362"/>
      <c r="G1294" s="363"/>
      <c r="H1294" s="363"/>
      <c r="I1294" s="363"/>
      <c r="J1294" s="363"/>
      <c r="K1294" s="363"/>
    </row>
    <row r="1295" spans="1:11">
      <c r="A1295" s="361"/>
      <c r="B1295" s="362"/>
      <c r="C1295" s="362"/>
      <c r="D1295" s="362"/>
      <c r="E1295" s="362"/>
      <c r="F1295" s="362"/>
      <c r="G1295" s="363"/>
      <c r="H1295" s="363"/>
      <c r="I1295" s="363"/>
      <c r="J1295" s="363"/>
      <c r="K1295" s="363"/>
    </row>
    <row r="1296" spans="1:11">
      <c r="A1296" s="361"/>
      <c r="B1296" s="362"/>
      <c r="C1296" s="362"/>
      <c r="D1296" s="362"/>
      <c r="E1296" s="362"/>
      <c r="F1296" s="362"/>
      <c r="G1296" s="363"/>
      <c r="H1296" s="363"/>
      <c r="I1296" s="363"/>
      <c r="J1296" s="363"/>
      <c r="K1296" s="363"/>
    </row>
    <row r="1297" spans="1:11">
      <c r="A1297" s="361"/>
      <c r="B1297" s="362"/>
      <c r="C1297" s="362"/>
      <c r="D1297" s="362"/>
      <c r="E1297" s="362"/>
      <c r="F1297" s="362"/>
      <c r="G1297" s="363"/>
      <c r="H1297" s="363"/>
      <c r="I1297" s="363"/>
      <c r="J1297" s="363"/>
      <c r="K1297" s="363"/>
    </row>
    <row r="1298" spans="1:11">
      <c r="A1298" s="361"/>
      <c r="B1298" s="362"/>
      <c r="C1298" s="362"/>
      <c r="D1298" s="362"/>
      <c r="E1298" s="362"/>
      <c r="F1298" s="362"/>
      <c r="G1298" s="363"/>
      <c r="H1298" s="363"/>
      <c r="I1298" s="363"/>
      <c r="J1298" s="363"/>
      <c r="K1298" s="363"/>
    </row>
    <row r="1299" spans="1:11">
      <c r="A1299" s="361"/>
      <c r="B1299" s="362"/>
      <c r="C1299" s="362"/>
      <c r="D1299" s="362"/>
      <c r="E1299" s="362"/>
      <c r="F1299" s="362"/>
      <c r="G1299" s="363"/>
      <c r="H1299" s="363"/>
      <c r="I1299" s="363"/>
      <c r="J1299" s="363"/>
      <c r="K1299" s="363"/>
    </row>
    <row r="1300" spans="1:11">
      <c r="A1300" s="361"/>
      <c r="B1300" s="362"/>
      <c r="C1300" s="362"/>
      <c r="D1300" s="362"/>
      <c r="E1300" s="362"/>
      <c r="F1300" s="362"/>
      <c r="G1300" s="363"/>
      <c r="H1300" s="363"/>
      <c r="I1300" s="363"/>
      <c r="J1300" s="363"/>
      <c r="K1300" s="363"/>
    </row>
    <row r="1301" spans="1:11">
      <c r="A1301" s="361"/>
      <c r="B1301" s="362"/>
      <c r="C1301" s="362"/>
      <c r="D1301" s="362"/>
      <c r="E1301" s="362"/>
      <c r="F1301" s="362"/>
      <c r="G1301" s="363"/>
      <c r="H1301" s="363"/>
      <c r="I1301" s="363"/>
      <c r="J1301" s="363"/>
      <c r="K1301" s="363"/>
    </row>
    <row r="1302" spans="1:11">
      <c r="A1302" s="361"/>
      <c r="B1302" s="362"/>
      <c r="C1302" s="362"/>
      <c r="D1302" s="362"/>
      <c r="E1302" s="362"/>
      <c r="F1302" s="362"/>
      <c r="G1302" s="363"/>
      <c r="H1302" s="363"/>
      <c r="I1302" s="363"/>
      <c r="J1302" s="363"/>
      <c r="K1302" s="363"/>
    </row>
    <row r="1303" spans="1:11">
      <c r="A1303" s="361"/>
      <c r="B1303" s="362"/>
      <c r="C1303" s="362"/>
      <c r="D1303" s="362"/>
      <c r="E1303" s="362"/>
      <c r="F1303" s="362"/>
      <c r="G1303" s="363"/>
      <c r="H1303" s="363"/>
      <c r="I1303" s="363"/>
      <c r="J1303" s="363"/>
      <c r="K1303" s="363"/>
    </row>
    <row r="1304" spans="1:11">
      <c r="A1304" s="361"/>
      <c r="B1304" s="362"/>
      <c r="C1304" s="362"/>
      <c r="D1304" s="362"/>
      <c r="E1304" s="362"/>
      <c r="F1304" s="362"/>
      <c r="G1304" s="363"/>
      <c r="H1304" s="363"/>
      <c r="I1304" s="363"/>
      <c r="J1304" s="363"/>
      <c r="K1304" s="363"/>
    </row>
    <row r="1305" spans="1:11">
      <c r="A1305" s="361"/>
      <c r="B1305" s="362"/>
      <c r="C1305" s="362"/>
      <c r="D1305" s="362"/>
      <c r="E1305" s="362"/>
      <c r="F1305" s="362"/>
      <c r="G1305" s="363"/>
      <c r="H1305" s="363"/>
      <c r="I1305" s="363"/>
      <c r="J1305" s="363"/>
      <c r="K1305" s="363"/>
    </row>
    <row r="1306" spans="1:11">
      <c r="A1306" s="361"/>
      <c r="B1306" s="362"/>
      <c r="C1306" s="362"/>
      <c r="D1306" s="362"/>
      <c r="E1306" s="362"/>
      <c r="F1306" s="362"/>
      <c r="G1306" s="363"/>
      <c r="H1306" s="363"/>
      <c r="I1306" s="363"/>
      <c r="J1306" s="363"/>
      <c r="K1306" s="363"/>
    </row>
    <row r="1307" spans="1:11">
      <c r="A1307" s="361"/>
      <c r="B1307" s="362"/>
      <c r="C1307" s="362"/>
      <c r="D1307" s="362"/>
      <c r="E1307" s="362"/>
      <c r="F1307" s="362"/>
      <c r="G1307" s="363"/>
      <c r="H1307" s="363"/>
      <c r="I1307" s="363"/>
      <c r="J1307" s="363"/>
      <c r="K1307" s="363"/>
    </row>
    <row r="1308" spans="1:11">
      <c r="A1308" s="361"/>
      <c r="B1308" s="362"/>
      <c r="C1308" s="362"/>
      <c r="D1308" s="362"/>
      <c r="E1308" s="362"/>
      <c r="F1308" s="362"/>
      <c r="G1308" s="363"/>
      <c r="H1308" s="363"/>
      <c r="I1308" s="363"/>
      <c r="J1308" s="363"/>
      <c r="K1308" s="363"/>
    </row>
    <row r="1309" spans="1:11">
      <c r="A1309" s="361"/>
      <c r="B1309" s="362"/>
      <c r="C1309" s="362"/>
      <c r="D1309" s="362"/>
      <c r="E1309" s="362"/>
      <c r="F1309" s="362"/>
      <c r="G1309" s="363"/>
      <c r="H1309" s="363"/>
      <c r="I1309" s="363"/>
      <c r="J1309" s="363"/>
      <c r="K1309" s="363"/>
    </row>
    <row r="1310" spans="1:11">
      <c r="A1310" s="361"/>
      <c r="B1310" s="362"/>
      <c r="C1310" s="362"/>
      <c r="D1310" s="362"/>
      <c r="E1310" s="362"/>
      <c r="F1310" s="362"/>
      <c r="G1310" s="363"/>
      <c r="H1310" s="363"/>
      <c r="I1310" s="363"/>
      <c r="J1310" s="363"/>
      <c r="K1310" s="363"/>
    </row>
    <row r="1311" spans="1:11">
      <c r="A1311" s="361"/>
      <c r="B1311" s="362"/>
      <c r="C1311" s="362"/>
      <c r="D1311" s="362"/>
      <c r="E1311" s="362"/>
      <c r="F1311" s="362"/>
      <c r="G1311" s="363"/>
      <c r="H1311" s="363"/>
      <c r="I1311" s="363"/>
      <c r="J1311" s="363"/>
      <c r="K1311" s="363"/>
    </row>
    <row r="1312" spans="1:11">
      <c r="A1312" s="361"/>
      <c r="B1312" s="362"/>
      <c r="C1312" s="362"/>
      <c r="D1312" s="362"/>
      <c r="E1312" s="362"/>
      <c r="F1312" s="362"/>
      <c r="G1312" s="363"/>
      <c r="H1312" s="363"/>
      <c r="I1312" s="363"/>
      <c r="J1312" s="363"/>
      <c r="K1312" s="363"/>
    </row>
    <row r="1313" spans="1:11">
      <c r="A1313" s="361"/>
      <c r="B1313" s="362"/>
      <c r="C1313" s="362"/>
      <c r="D1313" s="362"/>
      <c r="E1313" s="362"/>
      <c r="F1313" s="362"/>
      <c r="G1313" s="363"/>
      <c r="H1313" s="363"/>
      <c r="I1313" s="363"/>
      <c r="J1313" s="363"/>
      <c r="K1313" s="363"/>
    </row>
    <row r="1314" spans="1:11">
      <c r="A1314" s="361"/>
      <c r="B1314" s="362"/>
      <c r="C1314" s="362"/>
      <c r="D1314" s="362"/>
      <c r="E1314" s="362"/>
      <c r="F1314" s="362"/>
      <c r="G1314" s="363"/>
      <c r="H1314" s="363"/>
      <c r="I1314" s="363"/>
      <c r="J1314" s="363"/>
      <c r="K1314" s="363"/>
    </row>
    <row r="1315" spans="1:11">
      <c r="A1315" s="361"/>
      <c r="B1315" s="362"/>
      <c r="C1315" s="362"/>
      <c r="D1315" s="362"/>
      <c r="E1315" s="362"/>
      <c r="F1315" s="362"/>
      <c r="G1315" s="363"/>
      <c r="H1315" s="363"/>
      <c r="I1315" s="363"/>
      <c r="J1315" s="363"/>
      <c r="K1315" s="363"/>
    </row>
    <row r="1316" spans="1:11">
      <c r="A1316" s="361"/>
      <c r="B1316" s="362"/>
      <c r="C1316" s="362"/>
      <c r="D1316" s="362"/>
      <c r="E1316" s="362"/>
      <c r="F1316" s="362"/>
      <c r="G1316" s="363"/>
      <c r="H1316" s="363"/>
      <c r="I1316" s="363"/>
      <c r="J1316" s="363"/>
      <c r="K1316" s="363"/>
    </row>
    <row r="1317" spans="1:11">
      <c r="A1317" s="361"/>
      <c r="B1317" s="362"/>
      <c r="C1317" s="362"/>
      <c r="D1317" s="362"/>
      <c r="E1317" s="362"/>
      <c r="F1317" s="362"/>
      <c r="G1317" s="363"/>
      <c r="H1317" s="363"/>
      <c r="I1317" s="363"/>
      <c r="J1317" s="363"/>
      <c r="K1317" s="363"/>
    </row>
    <row r="1318" spans="1:11">
      <c r="A1318" s="361"/>
      <c r="B1318" s="362"/>
      <c r="C1318" s="362"/>
      <c r="D1318" s="362"/>
      <c r="E1318" s="362"/>
      <c r="F1318" s="362"/>
      <c r="G1318" s="363"/>
      <c r="H1318" s="363"/>
      <c r="I1318" s="363"/>
      <c r="J1318" s="363"/>
      <c r="K1318" s="363"/>
    </row>
    <row r="1319" spans="1:11">
      <c r="A1319" s="361"/>
      <c r="B1319" s="362"/>
      <c r="C1319" s="362"/>
      <c r="D1319" s="362"/>
      <c r="E1319" s="362"/>
      <c r="F1319" s="362"/>
      <c r="G1319" s="363"/>
      <c r="H1319" s="363"/>
      <c r="I1319" s="363"/>
      <c r="J1319" s="363"/>
      <c r="K1319" s="363"/>
    </row>
    <row r="1320" spans="1:11">
      <c r="A1320" s="361"/>
      <c r="B1320" s="362"/>
      <c r="C1320" s="362"/>
      <c r="D1320" s="362"/>
      <c r="E1320" s="362"/>
      <c r="F1320" s="362"/>
      <c r="G1320" s="363"/>
      <c r="H1320" s="363"/>
      <c r="I1320" s="363"/>
      <c r="J1320" s="363"/>
      <c r="K1320" s="363"/>
    </row>
    <row r="1321" spans="1:11">
      <c r="A1321" s="361"/>
      <c r="B1321" s="362"/>
      <c r="C1321" s="362"/>
      <c r="D1321" s="362"/>
      <c r="E1321" s="362"/>
      <c r="F1321" s="362"/>
      <c r="G1321" s="363"/>
      <c r="H1321" s="363"/>
      <c r="I1321" s="363"/>
      <c r="J1321" s="363"/>
      <c r="K1321" s="363"/>
    </row>
    <row r="1322" spans="1:11">
      <c r="A1322" s="361"/>
      <c r="B1322" s="362"/>
      <c r="C1322" s="362"/>
      <c r="D1322" s="362"/>
      <c r="E1322" s="362"/>
      <c r="F1322" s="362"/>
      <c r="G1322" s="363"/>
      <c r="H1322" s="363"/>
      <c r="I1322" s="363"/>
      <c r="J1322" s="363"/>
      <c r="K1322" s="363"/>
    </row>
    <row r="1323" spans="1:11">
      <c r="A1323" s="361"/>
      <c r="B1323" s="362"/>
      <c r="C1323" s="362"/>
      <c r="D1323" s="362"/>
      <c r="E1323" s="362"/>
      <c r="F1323" s="362"/>
      <c r="G1323" s="363"/>
      <c r="H1323" s="363"/>
      <c r="I1323" s="363"/>
      <c r="J1323" s="363"/>
      <c r="K1323" s="363"/>
    </row>
    <row r="1324" spans="1:11">
      <c r="A1324" s="361"/>
      <c r="B1324" s="362"/>
      <c r="C1324" s="362"/>
      <c r="D1324" s="362"/>
      <c r="E1324" s="362"/>
      <c r="F1324" s="362"/>
      <c r="G1324" s="363"/>
      <c r="H1324" s="363"/>
      <c r="I1324" s="363"/>
      <c r="J1324" s="363"/>
      <c r="K1324" s="363"/>
    </row>
    <row r="1325" spans="1:11">
      <c r="A1325" s="361"/>
      <c r="B1325" s="362"/>
      <c r="C1325" s="362"/>
      <c r="D1325" s="362"/>
      <c r="E1325" s="362"/>
      <c r="F1325" s="362"/>
      <c r="G1325" s="363"/>
      <c r="H1325" s="363"/>
      <c r="I1325" s="363"/>
      <c r="J1325" s="363"/>
      <c r="K1325" s="363"/>
    </row>
    <row r="1326" spans="1:11">
      <c r="A1326" s="361"/>
      <c r="B1326" s="362"/>
      <c r="C1326" s="362"/>
      <c r="D1326" s="362"/>
      <c r="E1326" s="362"/>
      <c r="F1326" s="362"/>
      <c r="G1326" s="363"/>
      <c r="H1326" s="363"/>
      <c r="I1326" s="363"/>
      <c r="J1326" s="363"/>
      <c r="K1326" s="363"/>
    </row>
    <row r="1327" spans="1:11">
      <c r="A1327" s="361"/>
      <c r="B1327" s="362"/>
      <c r="C1327" s="362"/>
      <c r="D1327" s="362"/>
      <c r="E1327" s="362"/>
      <c r="F1327" s="362"/>
      <c r="G1327" s="363"/>
      <c r="H1327" s="363"/>
      <c r="I1327" s="363"/>
      <c r="J1327" s="363"/>
      <c r="K1327" s="363"/>
    </row>
    <row r="1328" spans="1:11">
      <c r="A1328" s="361"/>
      <c r="B1328" s="362"/>
      <c r="C1328" s="362"/>
      <c r="D1328" s="362"/>
      <c r="E1328" s="362"/>
      <c r="F1328" s="362"/>
      <c r="G1328" s="363"/>
      <c r="H1328" s="363"/>
      <c r="I1328" s="363"/>
      <c r="J1328" s="363"/>
      <c r="K1328" s="363"/>
    </row>
    <row r="1329" spans="1:11">
      <c r="A1329" s="361"/>
      <c r="B1329" s="362"/>
      <c r="C1329" s="362"/>
      <c r="D1329" s="362"/>
      <c r="E1329" s="362"/>
      <c r="F1329" s="362"/>
      <c r="G1329" s="363"/>
      <c r="H1329" s="363"/>
      <c r="I1329" s="363"/>
      <c r="J1329" s="363"/>
      <c r="K1329" s="363"/>
    </row>
    <row r="1330" spans="1:11">
      <c r="A1330" s="361"/>
      <c r="B1330" s="362"/>
      <c r="C1330" s="362"/>
      <c r="D1330" s="362"/>
      <c r="E1330" s="362"/>
      <c r="F1330" s="362"/>
      <c r="G1330" s="363"/>
      <c r="H1330" s="363"/>
      <c r="I1330" s="363"/>
      <c r="J1330" s="363"/>
      <c r="K1330" s="363"/>
    </row>
    <row r="1331" spans="1:11">
      <c r="A1331" s="361"/>
      <c r="B1331" s="362"/>
      <c r="C1331" s="362"/>
      <c r="D1331" s="362"/>
      <c r="E1331" s="362"/>
      <c r="F1331" s="362"/>
      <c r="G1331" s="363"/>
      <c r="H1331" s="363"/>
      <c r="I1331" s="363"/>
      <c r="J1331" s="363"/>
      <c r="K1331" s="363"/>
    </row>
    <row r="1332" spans="1:11">
      <c r="A1332" s="361"/>
      <c r="B1332" s="362"/>
      <c r="C1332" s="362"/>
      <c r="D1332" s="362"/>
      <c r="E1332" s="362"/>
      <c r="F1332" s="362"/>
      <c r="G1332" s="363"/>
      <c r="H1332" s="363"/>
      <c r="I1332" s="363"/>
      <c r="J1332" s="363"/>
      <c r="K1332" s="363"/>
    </row>
    <row r="1333" spans="1:11">
      <c r="A1333" s="361"/>
      <c r="B1333" s="362"/>
      <c r="C1333" s="362"/>
      <c r="D1333" s="362"/>
      <c r="E1333" s="362"/>
      <c r="F1333" s="362"/>
      <c r="G1333" s="363"/>
      <c r="H1333" s="363"/>
      <c r="I1333" s="363"/>
      <c r="J1333" s="363"/>
      <c r="K1333" s="363"/>
    </row>
    <row r="1334" spans="1:11">
      <c r="A1334" s="361"/>
      <c r="B1334" s="362"/>
      <c r="C1334" s="362"/>
      <c r="D1334" s="362"/>
      <c r="E1334" s="362"/>
      <c r="F1334" s="362"/>
      <c r="G1334" s="363"/>
      <c r="H1334" s="363"/>
      <c r="I1334" s="363"/>
      <c r="J1334" s="363"/>
      <c r="K1334" s="363"/>
    </row>
    <row r="1335" spans="1:11">
      <c r="A1335" s="361"/>
      <c r="B1335" s="362"/>
      <c r="C1335" s="362"/>
      <c r="D1335" s="362"/>
      <c r="E1335" s="362"/>
      <c r="F1335" s="362"/>
      <c r="G1335" s="363"/>
      <c r="H1335" s="363"/>
      <c r="I1335" s="363"/>
      <c r="J1335" s="363"/>
      <c r="K1335" s="363"/>
    </row>
    <row r="1336" spans="1:11">
      <c r="A1336" s="361"/>
      <c r="B1336" s="362"/>
      <c r="C1336" s="362"/>
      <c r="D1336" s="362"/>
      <c r="E1336" s="362"/>
      <c r="F1336" s="362"/>
      <c r="G1336" s="363"/>
      <c r="H1336" s="363"/>
      <c r="I1336" s="363"/>
      <c r="J1336" s="363"/>
      <c r="K1336" s="363"/>
    </row>
    <row r="1337" spans="1:11">
      <c r="A1337" s="361"/>
      <c r="B1337" s="362"/>
      <c r="C1337" s="362"/>
      <c r="D1337" s="362"/>
      <c r="E1337" s="362"/>
      <c r="F1337" s="362"/>
      <c r="G1337" s="363"/>
      <c r="H1337" s="363"/>
      <c r="I1337" s="363"/>
      <c r="J1337" s="363"/>
      <c r="K1337" s="363"/>
    </row>
    <row r="1338" spans="1:11">
      <c r="A1338" s="361"/>
      <c r="B1338" s="362"/>
      <c r="C1338" s="362"/>
      <c r="D1338" s="362"/>
      <c r="E1338" s="362"/>
      <c r="F1338" s="362"/>
      <c r="G1338" s="363"/>
      <c r="H1338" s="363"/>
      <c r="I1338" s="363"/>
      <c r="J1338" s="363"/>
      <c r="K1338" s="363"/>
    </row>
    <row r="1339" spans="1:11">
      <c r="A1339" s="361"/>
      <c r="B1339" s="362"/>
      <c r="C1339" s="362"/>
      <c r="D1339" s="362"/>
      <c r="E1339" s="362"/>
      <c r="F1339" s="362"/>
      <c r="G1339" s="363"/>
      <c r="H1339" s="363"/>
      <c r="I1339" s="363"/>
      <c r="J1339" s="363"/>
      <c r="K1339" s="363"/>
    </row>
    <row r="1340" spans="1:11">
      <c r="A1340" s="361"/>
      <c r="B1340" s="362"/>
      <c r="C1340" s="362"/>
      <c r="D1340" s="362"/>
      <c r="E1340" s="362"/>
      <c r="F1340" s="362"/>
      <c r="G1340" s="363"/>
      <c r="H1340" s="363"/>
      <c r="I1340" s="363"/>
      <c r="J1340" s="363"/>
      <c r="K1340" s="363"/>
    </row>
    <row r="1341" spans="1:11">
      <c r="A1341" s="361"/>
      <c r="B1341" s="362"/>
      <c r="C1341" s="362"/>
      <c r="D1341" s="362"/>
      <c r="E1341" s="362"/>
      <c r="F1341" s="362"/>
      <c r="G1341" s="363"/>
      <c r="H1341" s="363"/>
      <c r="I1341" s="363"/>
      <c r="J1341" s="363"/>
      <c r="K1341" s="363"/>
    </row>
    <row r="1342" spans="1:11">
      <c r="A1342" s="361"/>
      <c r="B1342" s="362"/>
      <c r="C1342" s="362"/>
      <c r="D1342" s="362"/>
      <c r="E1342" s="362"/>
      <c r="F1342" s="362"/>
      <c r="G1342" s="363"/>
      <c r="H1342" s="363"/>
      <c r="I1342" s="363"/>
      <c r="J1342" s="363"/>
      <c r="K1342" s="363"/>
    </row>
    <row r="1343" spans="1:11">
      <c r="A1343" s="361"/>
      <c r="B1343" s="362"/>
      <c r="C1343" s="362"/>
      <c r="D1343" s="362"/>
      <c r="E1343" s="362"/>
      <c r="F1343" s="362"/>
      <c r="G1343" s="363"/>
      <c r="H1343" s="363"/>
      <c r="I1343" s="363"/>
      <c r="J1343" s="363"/>
      <c r="K1343" s="363"/>
    </row>
    <row r="1344" spans="1:11">
      <c r="A1344" s="361"/>
      <c r="B1344" s="362"/>
      <c r="C1344" s="362"/>
      <c r="D1344" s="362"/>
      <c r="E1344" s="362"/>
      <c r="F1344" s="362"/>
      <c r="G1344" s="363"/>
      <c r="H1344" s="363"/>
      <c r="I1344" s="363"/>
      <c r="J1344" s="363"/>
      <c r="K1344" s="363"/>
    </row>
    <row r="1345" spans="1:11">
      <c r="A1345" s="361"/>
      <c r="B1345" s="362"/>
      <c r="C1345" s="362"/>
      <c r="D1345" s="362"/>
      <c r="E1345" s="362"/>
      <c r="F1345" s="362"/>
      <c r="G1345" s="363"/>
      <c r="H1345" s="363"/>
      <c r="I1345" s="363"/>
      <c r="J1345" s="363"/>
      <c r="K1345" s="363"/>
    </row>
    <row r="1346" spans="1:11">
      <c r="A1346" s="361"/>
      <c r="B1346" s="362"/>
      <c r="C1346" s="362"/>
      <c r="D1346" s="362"/>
      <c r="E1346" s="362"/>
      <c r="F1346" s="362"/>
      <c r="G1346" s="363"/>
      <c r="H1346" s="363"/>
      <c r="I1346" s="363"/>
      <c r="J1346" s="363"/>
      <c r="K1346" s="363"/>
    </row>
    <row r="1347" spans="1:11">
      <c r="A1347" s="361"/>
      <c r="B1347" s="362"/>
      <c r="C1347" s="362"/>
      <c r="D1347" s="362"/>
      <c r="E1347" s="362"/>
      <c r="F1347" s="362"/>
      <c r="G1347" s="363"/>
      <c r="H1347" s="363"/>
      <c r="I1347" s="363"/>
      <c r="J1347" s="363"/>
      <c r="K1347" s="363"/>
    </row>
    <row r="1348" spans="1:11">
      <c r="A1348" s="361"/>
      <c r="B1348" s="362"/>
      <c r="C1348" s="362"/>
      <c r="D1348" s="362"/>
      <c r="E1348" s="362"/>
      <c r="F1348" s="362"/>
      <c r="G1348" s="363"/>
      <c r="H1348" s="363"/>
      <c r="I1348" s="363"/>
      <c r="J1348" s="363"/>
      <c r="K1348" s="363"/>
    </row>
    <row r="1349" spans="1:11">
      <c r="A1349" s="361"/>
      <c r="B1349" s="362"/>
      <c r="C1349" s="362"/>
      <c r="D1349" s="362"/>
      <c r="E1349" s="362"/>
      <c r="F1349" s="362"/>
      <c r="G1349" s="363"/>
      <c r="H1349" s="363"/>
      <c r="I1349" s="363"/>
      <c r="J1349" s="363"/>
      <c r="K1349" s="363"/>
    </row>
    <row r="1350" spans="1:11">
      <c r="A1350" s="361"/>
      <c r="B1350" s="362"/>
      <c r="C1350" s="362"/>
      <c r="D1350" s="362"/>
      <c r="E1350" s="362"/>
      <c r="F1350" s="362"/>
      <c r="G1350" s="363"/>
      <c r="H1350" s="363"/>
      <c r="I1350" s="363"/>
      <c r="J1350" s="363"/>
      <c r="K1350" s="363"/>
    </row>
    <row r="1351" spans="1:11">
      <c r="A1351" s="361"/>
      <c r="B1351" s="362"/>
      <c r="C1351" s="362"/>
      <c r="D1351" s="362"/>
      <c r="E1351" s="362"/>
      <c r="F1351" s="362"/>
      <c r="G1351" s="363"/>
      <c r="H1351" s="363"/>
      <c r="I1351" s="363"/>
      <c r="J1351" s="363"/>
      <c r="K1351" s="363"/>
    </row>
    <row r="1352" spans="1:11">
      <c r="A1352" s="361"/>
      <c r="B1352" s="362"/>
      <c r="C1352" s="362"/>
      <c r="D1352" s="362"/>
      <c r="E1352" s="362"/>
      <c r="F1352" s="362"/>
      <c r="G1352" s="363"/>
      <c r="H1352" s="363"/>
      <c r="I1352" s="363"/>
      <c r="J1352" s="363"/>
      <c r="K1352" s="363"/>
    </row>
    <row r="1353" spans="1:11">
      <c r="A1353" s="361"/>
      <c r="B1353" s="362"/>
      <c r="C1353" s="362"/>
      <c r="D1353" s="362"/>
      <c r="E1353" s="362"/>
      <c r="F1353" s="362"/>
      <c r="G1353" s="363"/>
      <c r="H1353" s="363"/>
      <c r="I1353" s="363"/>
      <c r="J1353" s="363"/>
      <c r="K1353" s="363"/>
    </row>
    <row r="1354" spans="1:11">
      <c r="A1354" s="361"/>
      <c r="B1354" s="362"/>
      <c r="C1354" s="362"/>
      <c r="D1354" s="362"/>
      <c r="E1354" s="362"/>
      <c r="F1354" s="362"/>
      <c r="G1354" s="363"/>
      <c r="H1354" s="363"/>
      <c r="I1354" s="363"/>
      <c r="J1354" s="363"/>
      <c r="K1354" s="363"/>
    </row>
    <row r="1355" spans="1:11">
      <c r="A1355" s="361"/>
      <c r="B1355" s="362"/>
      <c r="C1355" s="362"/>
      <c r="D1355" s="362"/>
      <c r="E1355" s="362"/>
      <c r="F1355" s="362"/>
      <c r="G1355" s="363"/>
      <c r="H1355" s="363"/>
      <c r="I1355" s="363"/>
      <c r="J1355" s="363"/>
      <c r="K1355" s="363"/>
    </row>
    <row r="1356" spans="1:11">
      <c r="A1356" s="361"/>
      <c r="B1356" s="362"/>
      <c r="C1356" s="362"/>
      <c r="D1356" s="362"/>
      <c r="E1356" s="362"/>
      <c r="F1356" s="362"/>
      <c r="G1356" s="363"/>
      <c r="H1356" s="363"/>
      <c r="I1356" s="363"/>
      <c r="J1356" s="363"/>
      <c r="K1356" s="363"/>
    </row>
    <row r="1357" spans="1:11">
      <c r="A1357" s="361"/>
      <c r="B1357" s="362"/>
      <c r="C1357" s="362"/>
      <c r="D1357" s="362"/>
      <c r="E1357" s="362"/>
      <c r="F1357" s="362"/>
      <c r="G1357" s="363"/>
      <c r="H1357" s="363"/>
      <c r="I1357" s="363"/>
      <c r="J1357" s="363"/>
      <c r="K1357" s="363"/>
    </row>
    <row r="1358" spans="1:11">
      <c r="A1358" s="361"/>
      <c r="B1358" s="362"/>
      <c r="C1358" s="362"/>
      <c r="D1358" s="362"/>
      <c r="E1358" s="362"/>
      <c r="F1358" s="362"/>
      <c r="G1358" s="363"/>
      <c r="H1358" s="363"/>
      <c r="I1358" s="363"/>
      <c r="J1358" s="363"/>
      <c r="K1358" s="363"/>
    </row>
    <row r="1359" spans="1:11">
      <c r="A1359" s="361"/>
      <c r="B1359" s="362"/>
      <c r="C1359" s="362"/>
      <c r="D1359" s="362"/>
      <c r="E1359" s="362"/>
      <c r="F1359" s="362"/>
      <c r="G1359" s="363"/>
      <c r="H1359" s="363"/>
      <c r="I1359" s="363"/>
      <c r="J1359" s="363"/>
      <c r="K1359" s="363"/>
    </row>
    <row r="1360" spans="1:11">
      <c r="A1360" s="361"/>
      <c r="B1360" s="362"/>
      <c r="C1360" s="362"/>
      <c r="D1360" s="362"/>
      <c r="E1360" s="362"/>
      <c r="F1360" s="362"/>
      <c r="G1360" s="363"/>
      <c r="H1360" s="363"/>
      <c r="I1360" s="363"/>
      <c r="J1360" s="363"/>
      <c r="K1360" s="363"/>
    </row>
    <row r="1361" spans="1:11">
      <c r="A1361" s="361"/>
      <c r="B1361" s="362"/>
      <c r="C1361" s="362"/>
      <c r="D1361" s="362"/>
      <c r="E1361" s="362"/>
      <c r="F1361" s="362"/>
      <c r="G1361" s="363"/>
      <c r="H1361" s="363"/>
      <c r="I1361" s="363"/>
      <c r="J1361" s="363"/>
      <c r="K1361" s="363"/>
    </row>
    <row r="1362" spans="1:11">
      <c r="A1362" s="361"/>
      <c r="B1362" s="362"/>
      <c r="C1362" s="362"/>
      <c r="D1362" s="362"/>
      <c r="E1362" s="362"/>
      <c r="F1362" s="362"/>
      <c r="G1362" s="363"/>
      <c r="H1362" s="363"/>
      <c r="I1362" s="363"/>
      <c r="J1362" s="363"/>
      <c r="K1362" s="363"/>
    </row>
    <row r="1363" spans="1:11">
      <c r="A1363" s="361"/>
      <c r="B1363" s="362"/>
      <c r="C1363" s="362"/>
      <c r="D1363" s="362"/>
      <c r="E1363" s="362"/>
      <c r="F1363" s="362"/>
      <c r="G1363" s="363"/>
      <c r="H1363" s="363"/>
      <c r="I1363" s="363"/>
      <c r="J1363" s="363"/>
      <c r="K1363" s="363"/>
    </row>
    <row r="1364" spans="1:11">
      <c r="A1364" s="361"/>
      <c r="B1364" s="362"/>
      <c r="C1364" s="362"/>
      <c r="D1364" s="362"/>
      <c r="E1364" s="362"/>
      <c r="F1364" s="362"/>
      <c r="G1364" s="363"/>
      <c r="H1364" s="363"/>
      <c r="I1364" s="363"/>
      <c r="J1364" s="363"/>
      <c r="K1364" s="363"/>
    </row>
    <row r="1365" spans="1:11">
      <c r="A1365" s="361"/>
      <c r="B1365" s="362"/>
      <c r="C1365" s="362"/>
      <c r="D1365" s="362"/>
      <c r="E1365" s="362"/>
      <c r="F1365" s="362"/>
      <c r="G1365" s="363"/>
      <c r="H1365" s="363"/>
      <c r="I1365" s="363"/>
      <c r="J1365" s="363"/>
      <c r="K1365" s="363"/>
    </row>
    <row r="1366" spans="1:11">
      <c r="A1366" s="361"/>
      <c r="B1366" s="362"/>
      <c r="C1366" s="362"/>
      <c r="D1366" s="362"/>
      <c r="E1366" s="362"/>
      <c r="F1366" s="362"/>
      <c r="G1366" s="363"/>
      <c r="H1366" s="363"/>
      <c r="I1366" s="363"/>
      <c r="J1366" s="363"/>
      <c r="K1366" s="363"/>
    </row>
    <row r="1367" spans="1:11">
      <c r="A1367" s="361"/>
      <c r="B1367" s="362"/>
      <c r="C1367" s="362"/>
      <c r="D1367" s="362"/>
      <c r="E1367" s="362"/>
      <c r="F1367" s="362"/>
      <c r="G1367" s="363"/>
      <c r="H1367" s="363"/>
      <c r="I1367" s="363"/>
      <c r="J1367" s="363"/>
      <c r="K1367" s="363"/>
    </row>
    <row r="1368" spans="1:11">
      <c r="A1368" s="361"/>
      <c r="B1368" s="362"/>
      <c r="C1368" s="362"/>
      <c r="D1368" s="362"/>
      <c r="E1368" s="362"/>
      <c r="F1368" s="362"/>
      <c r="G1368" s="363"/>
      <c r="H1368" s="363"/>
      <c r="I1368" s="363"/>
      <c r="J1368" s="363"/>
      <c r="K1368" s="363"/>
    </row>
    <row r="1369" spans="1:11">
      <c r="A1369" s="361"/>
      <c r="B1369" s="362"/>
      <c r="C1369" s="362"/>
      <c r="D1369" s="362"/>
      <c r="E1369" s="362"/>
      <c r="F1369" s="362"/>
      <c r="G1369" s="363"/>
      <c r="H1369" s="363"/>
      <c r="I1369" s="363"/>
      <c r="J1369" s="363"/>
      <c r="K1369" s="363"/>
    </row>
    <row r="1370" spans="1:11">
      <c r="A1370" s="361"/>
      <c r="B1370" s="362"/>
      <c r="C1370" s="362"/>
      <c r="D1370" s="362"/>
      <c r="E1370" s="362"/>
      <c r="F1370" s="362"/>
      <c r="G1370" s="363"/>
      <c r="H1370" s="363"/>
      <c r="I1370" s="363"/>
      <c r="J1370" s="363"/>
      <c r="K1370" s="363"/>
    </row>
    <row r="1371" spans="1:11">
      <c r="A1371" s="361"/>
      <c r="B1371" s="362"/>
      <c r="C1371" s="362"/>
      <c r="D1371" s="362"/>
      <c r="E1371" s="362"/>
      <c r="F1371" s="362"/>
      <c r="G1371" s="363"/>
      <c r="H1371" s="363"/>
      <c r="I1371" s="363"/>
      <c r="J1371" s="363"/>
      <c r="K1371" s="363"/>
    </row>
    <row r="1372" spans="1:11">
      <c r="A1372" s="361"/>
      <c r="B1372" s="362"/>
      <c r="C1372" s="362"/>
      <c r="D1372" s="362"/>
      <c r="E1372" s="362"/>
      <c r="F1372" s="362"/>
      <c r="G1372" s="363"/>
      <c r="H1372" s="363"/>
      <c r="I1372" s="363"/>
      <c r="J1372" s="363"/>
      <c r="K1372" s="363"/>
    </row>
    <row r="1373" spans="1:11">
      <c r="A1373" s="361"/>
      <c r="B1373" s="362"/>
      <c r="C1373" s="362"/>
      <c r="D1373" s="362"/>
      <c r="E1373" s="362"/>
      <c r="F1373" s="362"/>
      <c r="G1373" s="363"/>
      <c r="H1373" s="363"/>
      <c r="I1373" s="363"/>
      <c r="J1373" s="363"/>
      <c r="K1373" s="363"/>
    </row>
    <row r="1374" spans="1:11">
      <c r="A1374" s="361"/>
      <c r="B1374" s="362"/>
      <c r="C1374" s="362"/>
      <c r="D1374" s="362"/>
      <c r="E1374" s="362"/>
      <c r="F1374" s="362"/>
      <c r="G1374" s="363"/>
      <c r="H1374" s="363"/>
      <c r="I1374" s="363"/>
      <c r="J1374" s="363"/>
      <c r="K1374" s="363"/>
    </row>
    <row r="1375" spans="1:11">
      <c r="A1375" s="361"/>
      <c r="B1375" s="362"/>
      <c r="C1375" s="362"/>
      <c r="D1375" s="362"/>
      <c r="E1375" s="362"/>
      <c r="F1375" s="362"/>
      <c r="G1375" s="363"/>
      <c r="H1375" s="363"/>
      <c r="I1375" s="363"/>
      <c r="J1375" s="363"/>
      <c r="K1375" s="363"/>
    </row>
    <row r="1376" spans="1:11">
      <c r="A1376" s="361"/>
      <c r="B1376" s="362"/>
      <c r="C1376" s="362"/>
      <c r="D1376" s="362"/>
      <c r="E1376" s="362"/>
      <c r="F1376" s="362"/>
      <c r="G1376" s="363"/>
      <c r="H1376" s="363"/>
      <c r="I1376" s="363"/>
      <c r="J1376" s="363"/>
      <c r="K1376" s="363"/>
    </row>
    <row r="1377" spans="1:11">
      <c r="A1377" s="361"/>
      <c r="B1377" s="362"/>
      <c r="C1377" s="362"/>
      <c r="D1377" s="362"/>
      <c r="E1377" s="362"/>
      <c r="F1377" s="362"/>
      <c r="G1377" s="363"/>
      <c r="H1377" s="363"/>
      <c r="I1377" s="363"/>
      <c r="J1377" s="363"/>
      <c r="K1377" s="363"/>
    </row>
    <row r="1378" spans="1:11">
      <c r="A1378" s="361"/>
      <c r="B1378" s="362"/>
      <c r="C1378" s="362"/>
      <c r="D1378" s="362"/>
      <c r="E1378" s="362"/>
      <c r="F1378" s="362"/>
      <c r="G1378" s="363"/>
      <c r="H1378" s="363"/>
      <c r="I1378" s="363"/>
      <c r="J1378" s="363"/>
      <c r="K1378" s="363"/>
    </row>
    <row r="1379" spans="1:11">
      <c r="A1379" s="361"/>
      <c r="B1379" s="362"/>
      <c r="C1379" s="362"/>
      <c r="D1379" s="362"/>
      <c r="E1379" s="362"/>
      <c r="F1379" s="362"/>
      <c r="G1379" s="363"/>
      <c r="H1379" s="363"/>
      <c r="I1379" s="363"/>
      <c r="J1379" s="363"/>
      <c r="K1379" s="363"/>
    </row>
    <row r="1380" spans="1:11">
      <c r="A1380" s="361"/>
      <c r="B1380" s="362"/>
      <c r="C1380" s="362"/>
      <c r="D1380" s="362"/>
      <c r="E1380" s="362"/>
      <c r="F1380" s="362"/>
      <c r="G1380" s="363"/>
      <c r="H1380" s="363"/>
      <c r="I1380" s="363"/>
      <c r="J1380" s="363"/>
      <c r="K1380" s="363"/>
    </row>
    <row r="1381" spans="1:11">
      <c r="A1381" s="361"/>
      <c r="B1381" s="362"/>
      <c r="C1381" s="362"/>
      <c r="D1381" s="362"/>
      <c r="E1381" s="362"/>
      <c r="F1381" s="362"/>
      <c r="G1381" s="363"/>
      <c r="H1381" s="363"/>
      <c r="I1381" s="363"/>
      <c r="J1381" s="363"/>
      <c r="K1381" s="363"/>
    </row>
    <row r="1382" spans="1:11">
      <c r="A1382" s="361"/>
      <c r="B1382" s="362"/>
      <c r="C1382" s="362"/>
      <c r="D1382" s="362"/>
      <c r="E1382" s="362"/>
      <c r="F1382" s="362"/>
      <c r="G1382" s="363"/>
      <c r="H1382" s="363"/>
      <c r="I1382" s="363"/>
      <c r="J1382" s="363"/>
      <c r="K1382" s="363"/>
    </row>
    <row r="1383" spans="1:11">
      <c r="A1383" s="361"/>
      <c r="B1383" s="362"/>
      <c r="C1383" s="362"/>
      <c r="D1383" s="362"/>
      <c r="E1383" s="362"/>
      <c r="F1383" s="362"/>
      <c r="G1383" s="363"/>
      <c r="H1383" s="363"/>
      <c r="I1383" s="363"/>
      <c r="J1383" s="363"/>
      <c r="K1383" s="363"/>
    </row>
    <row r="1384" spans="1:11">
      <c r="A1384" s="361"/>
      <c r="B1384" s="362"/>
      <c r="C1384" s="362"/>
      <c r="D1384" s="362"/>
      <c r="E1384" s="362"/>
      <c r="F1384" s="362"/>
      <c r="G1384" s="363"/>
      <c r="H1384" s="363"/>
      <c r="I1384" s="363"/>
      <c r="J1384" s="363"/>
      <c r="K1384" s="363"/>
    </row>
    <row r="1385" spans="1:11">
      <c r="A1385" s="361"/>
      <c r="B1385" s="362"/>
      <c r="C1385" s="362"/>
      <c r="D1385" s="362"/>
      <c r="E1385" s="362"/>
      <c r="F1385" s="362"/>
      <c r="G1385" s="363"/>
      <c r="H1385" s="363"/>
      <c r="I1385" s="363"/>
      <c r="J1385" s="363"/>
      <c r="K1385" s="363"/>
    </row>
    <row r="1386" spans="1:11">
      <c r="A1386" s="361"/>
      <c r="B1386" s="362"/>
      <c r="C1386" s="362"/>
      <c r="D1386" s="362"/>
      <c r="E1386" s="362"/>
      <c r="F1386" s="362"/>
      <c r="G1386" s="363"/>
      <c r="H1386" s="363"/>
      <c r="I1386" s="363"/>
      <c r="J1386" s="363"/>
      <c r="K1386" s="363"/>
    </row>
    <row r="1387" spans="1:11">
      <c r="A1387" s="361"/>
      <c r="B1387" s="362"/>
      <c r="C1387" s="362"/>
      <c r="D1387" s="362"/>
      <c r="E1387" s="362"/>
      <c r="F1387" s="362"/>
      <c r="G1387" s="363"/>
      <c r="H1387" s="363"/>
      <c r="I1387" s="363"/>
      <c r="J1387" s="363"/>
      <c r="K1387" s="363"/>
    </row>
    <row r="1388" spans="1:11">
      <c r="A1388" s="361"/>
      <c r="B1388" s="362"/>
      <c r="C1388" s="362"/>
      <c r="D1388" s="362"/>
      <c r="E1388" s="362"/>
      <c r="F1388" s="362"/>
      <c r="G1388" s="363"/>
      <c r="H1388" s="363"/>
      <c r="I1388" s="363"/>
      <c r="J1388" s="363"/>
      <c r="K1388" s="363"/>
    </row>
    <row r="1389" spans="1:11">
      <c r="A1389" s="361"/>
      <c r="B1389" s="362"/>
      <c r="C1389" s="362"/>
      <c r="D1389" s="362"/>
      <c r="E1389" s="362"/>
      <c r="F1389" s="362"/>
      <c r="G1389" s="363"/>
      <c r="H1389" s="363"/>
      <c r="I1389" s="363"/>
      <c r="J1389" s="363"/>
      <c r="K1389" s="363"/>
    </row>
    <row r="1390" spans="1:11">
      <c r="A1390" s="361"/>
      <c r="B1390" s="362"/>
      <c r="C1390" s="362"/>
      <c r="D1390" s="362"/>
      <c r="E1390" s="362"/>
      <c r="F1390" s="362"/>
      <c r="G1390" s="363"/>
      <c r="H1390" s="363"/>
      <c r="I1390" s="363"/>
      <c r="J1390" s="363"/>
      <c r="K1390" s="363"/>
    </row>
    <row r="1391" spans="1:11">
      <c r="A1391" s="361"/>
      <c r="B1391" s="362"/>
      <c r="C1391" s="362"/>
      <c r="D1391" s="362"/>
      <c r="E1391" s="362"/>
      <c r="F1391" s="362"/>
      <c r="G1391" s="363"/>
      <c r="H1391" s="363"/>
      <c r="I1391" s="363"/>
      <c r="J1391" s="363"/>
      <c r="K1391" s="363"/>
    </row>
    <row r="1392" spans="1:11">
      <c r="A1392" s="361"/>
      <c r="B1392" s="362"/>
      <c r="C1392" s="362"/>
      <c r="D1392" s="362"/>
      <c r="E1392" s="362"/>
      <c r="F1392" s="362"/>
      <c r="G1392" s="363"/>
      <c r="H1392" s="363"/>
      <c r="I1392" s="363"/>
      <c r="J1392" s="363"/>
      <c r="K1392" s="363"/>
    </row>
    <row r="1393" spans="1:11">
      <c r="A1393" s="361"/>
      <c r="B1393" s="362"/>
      <c r="C1393" s="362"/>
      <c r="D1393" s="362"/>
      <c r="E1393" s="362"/>
      <c r="F1393" s="362"/>
      <c r="G1393" s="363"/>
      <c r="H1393" s="363"/>
      <c r="I1393" s="363"/>
      <c r="J1393" s="363"/>
      <c r="K1393" s="363"/>
    </row>
    <row r="1394" spans="1:11">
      <c r="A1394" s="361"/>
      <c r="B1394" s="362"/>
      <c r="C1394" s="362"/>
      <c r="D1394" s="362"/>
      <c r="E1394" s="362"/>
      <c r="F1394" s="362"/>
      <c r="G1394" s="363"/>
      <c r="H1394" s="363"/>
      <c r="I1394" s="363"/>
      <c r="J1394" s="363"/>
      <c r="K1394" s="363"/>
    </row>
    <row r="1395" spans="1:11">
      <c r="A1395" s="361"/>
      <c r="B1395" s="362"/>
      <c r="C1395" s="362"/>
      <c r="D1395" s="362"/>
      <c r="E1395" s="362"/>
      <c r="F1395" s="362"/>
      <c r="G1395" s="363"/>
      <c r="H1395" s="363"/>
      <c r="I1395" s="363"/>
      <c r="J1395" s="363"/>
      <c r="K1395" s="363"/>
    </row>
    <row r="1396" spans="1:11">
      <c r="A1396" s="361"/>
      <c r="B1396" s="362"/>
      <c r="C1396" s="362"/>
      <c r="D1396" s="362"/>
      <c r="E1396" s="362"/>
      <c r="F1396" s="362"/>
      <c r="G1396" s="363"/>
      <c r="H1396" s="363"/>
      <c r="I1396" s="363"/>
      <c r="J1396" s="363"/>
      <c r="K1396" s="363"/>
    </row>
    <row r="1397" spans="1:11">
      <c r="A1397" s="361"/>
      <c r="B1397" s="362"/>
      <c r="C1397" s="362"/>
      <c r="D1397" s="362"/>
      <c r="E1397" s="362"/>
      <c r="F1397" s="362"/>
      <c r="G1397" s="363"/>
      <c r="H1397" s="363"/>
      <c r="I1397" s="363"/>
      <c r="J1397" s="363"/>
      <c r="K1397" s="363"/>
    </row>
    <row r="1398" spans="1:11">
      <c r="A1398" s="361"/>
      <c r="B1398" s="362"/>
      <c r="C1398" s="362"/>
      <c r="D1398" s="362"/>
      <c r="E1398" s="362"/>
      <c r="F1398" s="362"/>
      <c r="G1398" s="363"/>
      <c r="H1398" s="363"/>
      <c r="I1398" s="363"/>
      <c r="J1398" s="363"/>
      <c r="K1398" s="363"/>
    </row>
    <row r="1399" spans="1:11">
      <c r="A1399" s="361"/>
      <c r="B1399" s="362"/>
      <c r="C1399" s="362"/>
      <c r="D1399" s="362"/>
      <c r="E1399" s="362"/>
      <c r="F1399" s="362"/>
      <c r="G1399" s="363"/>
      <c r="H1399" s="363"/>
      <c r="I1399" s="363"/>
      <c r="J1399" s="363"/>
      <c r="K1399" s="363"/>
    </row>
    <row r="1400" spans="1:11">
      <c r="A1400" s="361"/>
      <c r="B1400" s="362"/>
      <c r="C1400" s="362"/>
      <c r="D1400" s="362"/>
      <c r="E1400" s="362"/>
      <c r="F1400" s="362"/>
      <c r="G1400" s="363"/>
      <c r="H1400" s="363"/>
      <c r="I1400" s="363"/>
      <c r="J1400" s="363"/>
      <c r="K1400" s="363"/>
    </row>
    <row r="1401" spans="1:11">
      <c r="A1401" s="361"/>
      <c r="B1401" s="362"/>
      <c r="C1401" s="362"/>
      <c r="D1401" s="362"/>
      <c r="E1401" s="362"/>
      <c r="F1401" s="362"/>
      <c r="G1401" s="363"/>
      <c r="H1401" s="363"/>
      <c r="I1401" s="363"/>
      <c r="J1401" s="363"/>
      <c r="K1401" s="363"/>
    </row>
    <row r="1402" spans="1:11">
      <c r="A1402" s="361"/>
      <c r="B1402" s="362"/>
      <c r="C1402" s="362"/>
      <c r="D1402" s="362"/>
      <c r="E1402" s="362"/>
      <c r="F1402" s="362"/>
      <c r="G1402" s="363"/>
      <c r="H1402" s="363"/>
      <c r="I1402" s="363"/>
      <c r="J1402" s="363"/>
      <c r="K1402" s="363"/>
    </row>
    <row r="1403" spans="1:11">
      <c r="A1403" s="361"/>
      <c r="B1403" s="362"/>
      <c r="C1403" s="362"/>
      <c r="D1403" s="362"/>
      <c r="E1403" s="362"/>
      <c r="F1403" s="362"/>
      <c r="G1403" s="363"/>
      <c r="H1403" s="363"/>
      <c r="I1403" s="363"/>
      <c r="J1403" s="363"/>
      <c r="K1403" s="363"/>
    </row>
    <row r="1404" spans="1:11">
      <c r="A1404" s="361"/>
      <c r="B1404" s="362"/>
      <c r="C1404" s="362"/>
      <c r="D1404" s="362"/>
      <c r="E1404" s="362"/>
      <c r="F1404" s="362"/>
      <c r="G1404" s="363"/>
      <c r="H1404" s="363"/>
      <c r="I1404" s="363"/>
      <c r="J1404" s="363"/>
      <c r="K1404" s="363"/>
    </row>
    <row r="1405" spans="1:11">
      <c r="A1405" s="361"/>
      <c r="B1405" s="362"/>
      <c r="C1405" s="362"/>
      <c r="D1405" s="362"/>
      <c r="E1405" s="362"/>
      <c r="F1405" s="362"/>
      <c r="G1405" s="363"/>
      <c r="H1405" s="363"/>
      <c r="I1405" s="363"/>
      <c r="J1405" s="363"/>
      <c r="K1405" s="363"/>
    </row>
    <row r="1406" spans="1:11">
      <c r="A1406" s="361"/>
      <c r="B1406" s="362"/>
      <c r="C1406" s="362"/>
      <c r="D1406" s="362"/>
      <c r="E1406" s="362"/>
      <c r="F1406" s="362"/>
      <c r="G1406" s="363"/>
      <c r="H1406" s="363"/>
      <c r="I1406" s="363"/>
      <c r="J1406" s="363"/>
      <c r="K1406" s="363"/>
    </row>
    <row r="1407" spans="1:11">
      <c r="A1407" s="361"/>
      <c r="B1407" s="362"/>
      <c r="C1407" s="362"/>
      <c r="D1407" s="362"/>
      <c r="E1407" s="362"/>
      <c r="F1407" s="362"/>
      <c r="G1407" s="363"/>
      <c r="H1407" s="363"/>
      <c r="I1407" s="363"/>
      <c r="J1407" s="363"/>
      <c r="K1407" s="363"/>
    </row>
    <row r="1408" spans="1:11">
      <c r="A1408" s="361"/>
      <c r="B1408" s="362"/>
      <c r="C1408" s="362"/>
      <c r="D1408" s="362"/>
      <c r="E1408" s="362"/>
      <c r="F1408" s="362"/>
      <c r="G1408" s="363"/>
      <c r="H1408" s="363"/>
      <c r="I1408" s="363"/>
      <c r="J1408" s="363"/>
      <c r="K1408" s="363"/>
    </row>
    <row r="1409" spans="1:11">
      <c r="A1409" s="361"/>
      <c r="B1409" s="362"/>
      <c r="C1409" s="362"/>
      <c r="D1409" s="362"/>
      <c r="E1409" s="362"/>
      <c r="F1409" s="362"/>
      <c r="G1409" s="363"/>
      <c r="H1409" s="363"/>
      <c r="I1409" s="363"/>
      <c r="J1409" s="363"/>
      <c r="K1409" s="363"/>
    </row>
    <row r="1410" spans="1:11">
      <c r="A1410" s="361"/>
      <c r="B1410" s="362"/>
      <c r="C1410" s="362"/>
      <c r="D1410" s="362"/>
      <c r="E1410" s="362"/>
      <c r="F1410" s="362"/>
      <c r="G1410" s="363"/>
      <c r="H1410" s="363"/>
      <c r="I1410" s="363"/>
      <c r="J1410" s="363"/>
      <c r="K1410" s="363"/>
    </row>
    <row r="1411" spans="1:11">
      <c r="A1411" s="361"/>
      <c r="B1411" s="362"/>
      <c r="C1411" s="362"/>
      <c r="D1411" s="362"/>
      <c r="E1411" s="362"/>
      <c r="F1411" s="362"/>
      <c r="G1411" s="363"/>
      <c r="H1411" s="363"/>
      <c r="I1411" s="363"/>
      <c r="J1411" s="363"/>
      <c r="K1411" s="363"/>
    </row>
    <row r="1412" spans="1:11">
      <c r="A1412" s="361"/>
      <c r="B1412" s="362"/>
      <c r="C1412" s="362"/>
      <c r="D1412" s="362"/>
      <c r="E1412" s="362"/>
      <c r="F1412" s="362"/>
      <c r="G1412" s="363"/>
      <c r="H1412" s="363"/>
      <c r="I1412" s="363"/>
      <c r="J1412" s="363"/>
      <c r="K1412" s="363"/>
    </row>
    <row r="1413" spans="1:11">
      <c r="A1413" s="361"/>
      <c r="B1413" s="362"/>
      <c r="C1413" s="362"/>
      <c r="D1413" s="362"/>
      <c r="E1413" s="362"/>
      <c r="F1413" s="362"/>
      <c r="G1413" s="363"/>
      <c r="H1413" s="363"/>
      <c r="I1413" s="363"/>
      <c r="J1413" s="363"/>
      <c r="K1413" s="363"/>
    </row>
    <row r="1414" spans="1:11">
      <c r="A1414" s="361"/>
      <c r="B1414" s="362"/>
      <c r="C1414" s="362"/>
      <c r="D1414" s="362"/>
      <c r="E1414" s="362"/>
      <c r="F1414" s="362"/>
      <c r="G1414" s="363"/>
      <c r="H1414" s="363"/>
      <c r="I1414" s="363"/>
      <c r="J1414" s="363"/>
      <c r="K1414" s="363"/>
    </row>
    <row r="1415" spans="1:11">
      <c r="A1415" s="361"/>
      <c r="B1415" s="362"/>
      <c r="C1415" s="362"/>
      <c r="D1415" s="362"/>
      <c r="E1415" s="362"/>
      <c r="F1415" s="362"/>
      <c r="G1415" s="363"/>
      <c r="H1415" s="363"/>
      <c r="I1415" s="363"/>
      <c r="J1415" s="363"/>
      <c r="K1415" s="363"/>
    </row>
    <row r="1416" spans="1:11">
      <c r="A1416" s="361"/>
      <c r="B1416" s="362"/>
      <c r="C1416" s="362"/>
      <c r="D1416" s="362"/>
      <c r="E1416" s="362"/>
      <c r="F1416" s="362"/>
      <c r="G1416" s="363"/>
      <c r="H1416" s="363"/>
      <c r="I1416" s="363"/>
      <c r="J1416" s="363"/>
      <c r="K1416" s="363"/>
    </row>
    <row r="1417" spans="1:11">
      <c r="A1417" s="361"/>
      <c r="B1417" s="362"/>
      <c r="C1417" s="362"/>
      <c r="D1417" s="362"/>
      <c r="E1417" s="362"/>
      <c r="F1417" s="362"/>
      <c r="G1417" s="363"/>
      <c r="H1417" s="363"/>
      <c r="I1417" s="363"/>
      <c r="J1417" s="363"/>
      <c r="K1417" s="363"/>
    </row>
    <row r="1418" spans="1:11">
      <c r="A1418" s="361"/>
      <c r="B1418" s="362"/>
      <c r="C1418" s="362"/>
      <c r="D1418" s="362"/>
      <c r="E1418" s="362"/>
      <c r="F1418" s="362"/>
      <c r="G1418" s="363"/>
      <c r="H1418" s="363"/>
      <c r="I1418" s="363"/>
      <c r="J1418" s="363"/>
      <c r="K1418" s="363"/>
    </row>
    <row r="1419" spans="1:11">
      <c r="A1419" s="361"/>
      <c r="B1419" s="362"/>
      <c r="C1419" s="362"/>
      <c r="D1419" s="362"/>
      <c r="E1419" s="362"/>
      <c r="F1419" s="362"/>
      <c r="G1419" s="363"/>
      <c r="H1419" s="363"/>
      <c r="I1419" s="363"/>
      <c r="J1419" s="363"/>
      <c r="K1419" s="363"/>
    </row>
    <row r="1420" spans="1:11">
      <c r="A1420" s="361"/>
      <c r="B1420" s="362"/>
      <c r="C1420" s="362"/>
      <c r="D1420" s="362"/>
      <c r="E1420" s="362"/>
      <c r="F1420" s="362"/>
      <c r="G1420" s="363"/>
      <c r="H1420" s="363"/>
      <c r="I1420" s="363"/>
      <c r="J1420" s="363"/>
      <c r="K1420" s="363"/>
    </row>
    <row r="1421" spans="1:11">
      <c r="A1421" s="361"/>
      <c r="B1421" s="362"/>
      <c r="C1421" s="362"/>
      <c r="D1421" s="362"/>
      <c r="E1421" s="362"/>
      <c r="F1421" s="362"/>
      <c r="G1421" s="363"/>
      <c r="H1421" s="363"/>
      <c r="I1421" s="363"/>
      <c r="J1421" s="363"/>
      <c r="K1421" s="363"/>
    </row>
    <row r="1422" spans="1:11">
      <c r="A1422" s="361"/>
      <c r="B1422" s="362"/>
      <c r="C1422" s="362"/>
      <c r="D1422" s="362"/>
      <c r="E1422" s="362"/>
      <c r="F1422" s="362"/>
      <c r="G1422" s="363"/>
      <c r="H1422" s="363"/>
      <c r="I1422" s="363"/>
      <c r="J1422" s="363"/>
      <c r="K1422" s="363"/>
    </row>
    <row r="1423" spans="1:11">
      <c r="A1423" s="361"/>
      <c r="B1423" s="362"/>
      <c r="C1423" s="362"/>
      <c r="D1423" s="362"/>
      <c r="E1423" s="362"/>
      <c r="F1423" s="362"/>
      <c r="G1423" s="363"/>
      <c r="H1423" s="363"/>
      <c r="I1423" s="363"/>
      <c r="J1423" s="363"/>
      <c r="K1423" s="363"/>
    </row>
    <row r="1424" spans="1:11">
      <c r="A1424" s="361"/>
      <c r="B1424" s="362"/>
      <c r="C1424" s="362"/>
      <c r="D1424" s="362"/>
      <c r="E1424" s="362"/>
      <c r="F1424" s="362"/>
      <c r="G1424" s="363"/>
      <c r="H1424" s="363"/>
      <c r="I1424" s="363"/>
      <c r="J1424" s="363"/>
      <c r="K1424" s="363"/>
    </row>
    <row r="1425" spans="1:11">
      <c r="A1425" s="361"/>
      <c r="B1425" s="362"/>
      <c r="C1425" s="362"/>
      <c r="D1425" s="362"/>
      <c r="E1425" s="362"/>
      <c r="F1425" s="362"/>
      <c r="G1425" s="363"/>
      <c r="H1425" s="363"/>
      <c r="I1425" s="363"/>
      <c r="J1425" s="363"/>
      <c r="K1425" s="363"/>
    </row>
    <row r="1426" spans="1:11">
      <c r="A1426" s="361"/>
      <c r="B1426" s="362"/>
      <c r="C1426" s="362"/>
      <c r="D1426" s="362"/>
      <c r="E1426" s="362"/>
      <c r="F1426" s="362"/>
      <c r="G1426" s="363"/>
      <c r="H1426" s="363"/>
      <c r="I1426" s="363"/>
      <c r="J1426" s="363"/>
      <c r="K1426" s="363"/>
    </row>
    <row r="1427" spans="1:11">
      <c r="A1427" s="361"/>
      <c r="B1427" s="362"/>
      <c r="C1427" s="362"/>
      <c r="D1427" s="362"/>
      <c r="E1427" s="362"/>
      <c r="F1427" s="362"/>
      <c r="G1427" s="363"/>
      <c r="H1427" s="363"/>
      <c r="I1427" s="363"/>
      <c r="J1427" s="363"/>
      <c r="K1427" s="363"/>
    </row>
    <row r="1428" spans="1:11">
      <c r="A1428" s="361"/>
      <c r="B1428" s="362"/>
      <c r="C1428" s="362"/>
      <c r="D1428" s="362"/>
      <c r="E1428" s="362"/>
      <c r="F1428" s="362"/>
      <c r="G1428" s="363"/>
      <c r="H1428" s="363"/>
      <c r="I1428" s="363"/>
      <c r="J1428" s="363"/>
      <c r="K1428" s="363"/>
    </row>
    <row r="1429" spans="1:11">
      <c r="A1429" s="361"/>
      <c r="B1429" s="362"/>
      <c r="C1429" s="362"/>
      <c r="D1429" s="362"/>
      <c r="E1429" s="362"/>
      <c r="F1429" s="362"/>
      <c r="G1429" s="363"/>
      <c r="H1429" s="363"/>
      <c r="I1429" s="363"/>
      <c r="J1429" s="363"/>
      <c r="K1429" s="363"/>
    </row>
    <row r="1430" spans="1:11">
      <c r="A1430" s="361"/>
      <c r="B1430" s="362"/>
      <c r="C1430" s="362"/>
      <c r="D1430" s="362"/>
      <c r="E1430" s="362"/>
      <c r="F1430" s="362"/>
      <c r="G1430" s="363"/>
      <c r="H1430" s="363"/>
      <c r="I1430" s="363"/>
      <c r="J1430" s="363"/>
      <c r="K1430" s="363"/>
    </row>
    <row r="1431" spans="1:11">
      <c r="A1431" s="361"/>
      <c r="B1431" s="362"/>
      <c r="C1431" s="362"/>
      <c r="D1431" s="362"/>
      <c r="E1431" s="362"/>
      <c r="F1431" s="362"/>
      <c r="G1431" s="363"/>
      <c r="H1431" s="363"/>
      <c r="I1431" s="363"/>
      <c r="J1431" s="363"/>
      <c r="K1431" s="363"/>
    </row>
    <row r="1432" spans="1:11">
      <c r="A1432" s="361"/>
      <c r="B1432" s="362"/>
      <c r="C1432" s="362"/>
      <c r="D1432" s="362"/>
      <c r="E1432" s="362"/>
      <c r="F1432" s="362"/>
      <c r="G1432" s="363"/>
      <c r="H1432" s="363"/>
      <c r="I1432" s="363"/>
      <c r="J1432" s="363"/>
      <c r="K1432" s="363"/>
    </row>
    <row r="1433" spans="1:11">
      <c r="A1433" s="361"/>
      <c r="B1433" s="362"/>
      <c r="C1433" s="362"/>
      <c r="D1433" s="362"/>
      <c r="E1433" s="362"/>
      <c r="F1433" s="362"/>
      <c r="G1433" s="363"/>
      <c r="H1433" s="363"/>
      <c r="I1433" s="363"/>
      <c r="J1433" s="363"/>
      <c r="K1433" s="363"/>
    </row>
    <row r="1434" spans="1:11">
      <c r="A1434" s="361"/>
      <c r="B1434" s="362"/>
      <c r="C1434" s="362"/>
      <c r="D1434" s="362"/>
      <c r="E1434" s="362"/>
      <c r="F1434" s="362"/>
      <c r="G1434" s="363"/>
      <c r="H1434" s="363"/>
      <c r="I1434" s="363"/>
      <c r="J1434" s="363"/>
      <c r="K1434" s="363"/>
    </row>
    <row r="1435" spans="1:11">
      <c r="A1435" s="361"/>
      <c r="B1435" s="362"/>
      <c r="C1435" s="362"/>
      <c r="D1435" s="362"/>
      <c r="E1435" s="362"/>
      <c r="F1435" s="362"/>
      <c r="G1435" s="363"/>
      <c r="H1435" s="363"/>
      <c r="I1435" s="363"/>
      <c r="J1435" s="363"/>
      <c r="K1435" s="363"/>
    </row>
    <row r="1436" spans="1:11">
      <c r="A1436" s="361"/>
      <c r="B1436" s="362"/>
      <c r="C1436" s="362"/>
      <c r="D1436" s="362"/>
      <c r="E1436" s="362"/>
      <c r="F1436" s="362"/>
      <c r="G1436" s="363"/>
      <c r="H1436" s="363"/>
      <c r="I1436" s="363"/>
      <c r="J1436" s="363"/>
      <c r="K1436" s="363"/>
    </row>
    <row r="1437" spans="1:11">
      <c r="A1437" s="361"/>
      <c r="B1437" s="362"/>
      <c r="C1437" s="362"/>
      <c r="D1437" s="362"/>
      <c r="E1437" s="362"/>
      <c r="F1437" s="362"/>
      <c r="G1437" s="363"/>
      <c r="H1437" s="363"/>
      <c r="I1437" s="363"/>
      <c r="J1437" s="363"/>
      <c r="K1437" s="363"/>
    </row>
    <row r="1438" spans="1:11">
      <c r="A1438" s="361"/>
      <c r="B1438" s="362"/>
      <c r="C1438" s="362"/>
      <c r="D1438" s="362"/>
      <c r="E1438" s="362"/>
      <c r="F1438" s="362"/>
      <c r="G1438" s="363"/>
      <c r="H1438" s="363"/>
      <c r="I1438" s="363"/>
      <c r="J1438" s="363"/>
      <c r="K1438" s="363"/>
    </row>
    <row r="1439" spans="1:11">
      <c r="A1439" s="361"/>
      <c r="B1439" s="362"/>
      <c r="C1439" s="362"/>
      <c r="D1439" s="362"/>
      <c r="E1439" s="362"/>
      <c r="F1439" s="362"/>
      <c r="G1439" s="363"/>
      <c r="H1439" s="363"/>
      <c r="I1439" s="363"/>
      <c r="J1439" s="363"/>
      <c r="K1439" s="363"/>
    </row>
    <row r="1440" spans="1:11">
      <c r="A1440" s="361"/>
      <c r="B1440" s="362"/>
      <c r="C1440" s="362"/>
      <c r="D1440" s="362"/>
      <c r="E1440" s="362"/>
      <c r="F1440" s="362"/>
      <c r="G1440" s="363"/>
      <c r="H1440" s="363"/>
      <c r="I1440" s="363"/>
      <c r="J1440" s="363"/>
      <c r="K1440" s="363"/>
    </row>
    <row r="1441" spans="1:11">
      <c r="A1441" s="361"/>
      <c r="B1441" s="362"/>
      <c r="C1441" s="362"/>
      <c r="D1441" s="362"/>
      <c r="E1441" s="362"/>
      <c r="F1441" s="362"/>
      <c r="G1441" s="363"/>
      <c r="H1441" s="363"/>
      <c r="I1441" s="363"/>
      <c r="J1441" s="363"/>
      <c r="K1441" s="363"/>
    </row>
    <row r="1442" spans="1:11">
      <c r="A1442" s="361"/>
      <c r="B1442" s="362"/>
      <c r="C1442" s="362"/>
      <c r="D1442" s="362"/>
      <c r="E1442" s="362"/>
      <c r="F1442" s="362"/>
      <c r="G1442" s="363"/>
      <c r="H1442" s="363"/>
      <c r="I1442" s="363"/>
      <c r="J1442" s="363"/>
      <c r="K1442" s="363"/>
    </row>
    <row r="1443" spans="1:11">
      <c r="A1443" s="361"/>
      <c r="B1443" s="362"/>
      <c r="C1443" s="362"/>
      <c r="D1443" s="362"/>
      <c r="E1443" s="362"/>
      <c r="F1443" s="362"/>
      <c r="G1443" s="363"/>
      <c r="H1443" s="363"/>
      <c r="I1443" s="363"/>
      <c r="J1443" s="363"/>
      <c r="K1443" s="363"/>
    </row>
    <row r="1444" spans="1:11">
      <c r="A1444" s="361"/>
      <c r="B1444" s="362"/>
      <c r="C1444" s="362"/>
      <c r="D1444" s="362"/>
      <c r="E1444" s="362"/>
      <c r="F1444" s="362"/>
      <c r="G1444" s="363"/>
      <c r="H1444" s="363"/>
      <c r="I1444" s="363"/>
      <c r="J1444" s="363"/>
      <c r="K1444" s="363"/>
    </row>
    <row r="1445" spans="1:11">
      <c r="A1445" s="361"/>
      <c r="B1445" s="362"/>
      <c r="C1445" s="362"/>
      <c r="D1445" s="362"/>
      <c r="E1445" s="362"/>
      <c r="F1445" s="362"/>
      <c r="G1445" s="363"/>
      <c r="H1445" s="363"/>
      <c r="I1445" s="363"/>
      <c r="J1445" s="363"/>
      <c r="K1445" s="363"/>
    </row>
    <row r="1446" spans="1:11">
      <c r="A1446" s="361"/>
      <c r="B1446" s="362"/>
      <c r="C1446" s="362"/>
      <c r="D1446" s="362"/>
      <c r="E1446" s="362"/>
      <c r="F1446" s="362"/>
      <c r="G1446" s="363"/>
      <c r="H1446" s="363"/>
      <c r="I1446" s="363"/>
      <c r="J1446" s="363"/>
      <c r="K1446" s="363"/>
    </row>
    <row r="1447" spans="1:11">
      <c r="A1447" s="361"/>
      <c r="B1447" s="362"/>
      <c r="C1447" s="362"/>
      <c r="D1447" s="362"/>
      <c r="E1447" s="362"/>
      <c r="F1447" s="362"/>
      <c r="G1447" s="363"/>
      <c r="H1447" s="363"/>
      <c r="I1447" s="363"/>
      <c r="J1447" s="363"/>
      <c r="K1447" s="363"/>
    </row>
    <row r="1448" spans="1:11">
      <c r="A1448" s="361"/>
      <c r="B1448" s="362"/>
      <c r="C1448" s="362"/>
      <c r="D1448" s="362"/>
      <c r="E1448" s="362"/>
      <c r="F1448" s="362"/>
      <c r="G1448" s="363"/>
      <c r="H1448" s="363"/>
      <c r="I1448" s="363"/>
      <c r="J1448" s="363"/>
      <c r="K1448" s="363"/>
    </row>
    <row r="1449" spans="1:11">
      <c r="A1449" s="361"/>
      <c r="B1449" s="362"/>
      <c r="C1449" s="362"/>
      <c r="D1449" s="362"/>
      <c r="E1449" s="362"/>
      <c r="F1449" s="362"/>
      <c r="G1449" s="363"/>
      <c r="H1449" s="363"/>
      <c r="I1449" s="363"/>
      <c r="J1449" s="363"/>
      <c r="K1449" s="363"/>
    </row>
    <row r="1450" spans="1:11">
      <c r="A1450" s="361"/>
      <c r="B1450" s="362"/>
      <c r="C1450" s="362"/>
      <c r="D1450" s="362"/>
      <c r="E1450" s="362"/>
      <c r="F1450" s="362"/>
      <c r="G1450" s="363"/>
      <c r="H1450" s="363"/>
      <c r="I1450" s="363"/>
      <c r="J1450" s="363"/>
      <c r="K1450" s="363"/>
    </row>
    <row r="1451" spans="1:11">
      <c r="A1451" s="361"/>
      <c r="B1451" s="362"/>
      <c r="C1451" s="362"/>
      <c r="D1451" s="362"/>
      <c r="E1451" s="362"/>
      <c r="F1451" s="362"/>
      <c r="G1451" s="363"/>
      <c r="H1451" s="363"/>
      <c r="I1451" s="363"/>
      <c r="J1451" s="363"/>
      <c r="K1451" s="363"/>
    </row>
    <row r="1452" spans="1:11">
      <c r="A1452" s="361"/>
      <c r="B1452" s="362"/>
      <c r="C1452" s="362"/>
      <c r="D1452" s="362"/>
      <c r="E1452" s="362"/>
      <c r="F1452" s="362"/>
      <c r="G1452" s="363"/>
      <c r="H1452" s="363"/>
      <c r="I1452" s="363"/>
      <c r="J1452" s="363"/>
      <c r="K1452" s="363"/>
    </row>
    <row r="1453" spans="1:11">
      <c r="A1453" s="361"/>
      <c r="B1453" s="362"/>
      <c r="C1453" s="362"/>
      <c r="D1453" s="362"/>
      <c r="E1453" s="362"/>
      <c r="F1453" s="362"/>
      <c r="G1453" s="363"/>
      <c r="H1453" s="363"/>
      <c r="I1453" s="363"/>
      <c r="J1453" s="363"/>
      <c r="K1453" s="363"/>
    </row>
    <row r="1454" spans="1:11">
      <c r="A1454" s="361"/>
      <c r="B1454" s="362"/>
      <c r="C1454" s="362"/>
      <c r="D1454" s="362"/>
      <c r="E1454" s="362"/>
      <c r="F1454" s="362"/>
      <c r="G1454" s="363"/>
      <c r="H1454" s="363"/>
      <c r="I1454" s="363"/>
      <c r="J1454" s="363"/>
      <c r="K1454" s="363"/>
    </row>
    <row r="1455" spans="1:11">
      <c r="A1455" s="361"/>
      <c r="B1455" s="362"/>
      <c r="C1455" s="362"/>
      <c r="D1455" s="362"/>
      <c r="E1455" s="362"/>
      <c r="F1455" s="362"/>
      <c r="G1455" s="363"/>
      <c r="H1455" s="363"/>
      <c r="I1455" s="363"/>
      <c r="J1455" s="363"/>
      <c r="K1455" s="363"/>
    </row>
    <row r="1456" spans="1:11">
      <c r="A1456" s="361"/>
      <c r="B1456" s="362"/>
      <c r="C1456" s="362"/>
      <c r="D1456" s="362"/>
      <c r="E1456" s="362"/>
      <c r="F1456" s="362"/>
      <c r="G1456" s="363"/>
      <c r="H1456" s="363"/>
      <c r="I1456" s="363"/>
      <c r="J1456" s="363"/>
      <c r="K1456" s="363"/>
    </row>
    <row r="1457" spans="1:11">
      <c r="A1457" s="361"/>
      <c r="B1457" s="362"/>
      <c r="C1457" s="362"/>
      <c r="D1457" s="362"/>
      <c r="E1457" s="362"/>
      <c r="F1457" s="362"/>
      <c r="G1457" s="363"/>
      <c r="H1457" s="363"/>
      <c r="I1457" s="363"/>
      <c r="J1457" s="363"/>
      <c r="K1457" s="363"/>
    </row>
    <row r="1458" spans="1:11">
      <c r="A1458" s="361"/>
      <c r="B1458" s="362"/>
      <c r="C1458" s="362"/>
      <c r="D1458" s="362"/>
      <c r="E1458" s="362"/>
      <c r="F1458" s="362"/>
      <c r="G1458" s="363"/>
      <c r="H1458" s="363"/>
      <c r="I1458" s="363"/>
      <c r="J1458" s="363"/>
      <c r="K1458" s="363"/>
    </row>
    <row r="1459" spans="1:11">
      <c r="A1459" s="361"/>
      <c r="B1459" s="362"/>
      <c r="C1459" s="362"/>
      <c r="D1459" s="362"/>
      <c r="E1459" s="362"/>
      <c r="F1459" s="362"/>
      <c r="G1459" s="363"/>
      <c r="H1459" s="363"/>
      <c r="I1459" s="363"/>
      <c r="J1459" s="363"/>
      <c r="K1459" s="363"/>
    </row>
    <row r="1460" spans="1:11">
      <c r="A1460" s="361"/>
      <c r="B1460" s="362"/>
      <c r="C1460" s="362"/>
      <c r="D1460" s="362"/>
      <c r="E1460" s="362"/>
      <c r="F1460" s="362"/>
      <c r="G1460" s="363"/>
      <c r="H1460" s="363"/>
      <c r="I1460" s="363"/>
      <c r="J1460" s="363"/>
      <c r="K1460" s="363"/>
    </row>
    <row r="1461" spans="1:11">
      <c r="A1461" s="361"/>
      <c r="B1461" s="362"/>
      <c r="C1461" s="362"/>
      <c r="D1461" s="362"/>
      <c r="E1461" s="362"/>
      <c r="F1461" s="362"/>
      <c r="G1461" s="363"/>
      <c r="H1461" s="363"/>
      <c r="I1461" s="363"/>
      <c r="J1461" s="363"/>
      <c r="K1461" s="363"/>
    </row>
    <row r="1462" spans="1:11">
      <c r="A1462" s="361"/>
      <c r="B1462" s="362"/>
      <c r="C1462" s="362"/>
      <c r="D1462" s="362"/>
      <c r="E1462" s="362"/>
      <c r="F1462" s="362"/>
      <c r="G1462" s="363"/>
      <c r="H1462" s="363"/>
      <c r="I1462" s="363"/>
      <c r="J1462" s="363"/>
      <c r="K1462" s="363"/>
    </row>
    <row r="1463" spans="1:11">
      <c r="A1463" s="361"/>
      <c r="B1463" s="362"/>
      <c r="C1463" s="362"/>
      <c r="D1463" s="362"/>
      <c r="E1463" s="362"/>
      <c r="F1463" s="362"/>
      <c r="G1463" s="363"/>
      <c r="H1463" s="363"/>
      <c r="I1463" s="363"/>
      <c r="J1463" s="363"/>
      <c r="K1463" s="363"/>
    </row>
    <row r="1464" spans="1:11">
      <c r="A1464" s="361"/>
      <c r="B1464" s="362"/>
      <c r="C1464" s="362"/>
      <c r="D1464" s="362"/>
      <c r="E1464" s="362"/>
      <c r="F1464" s="362"/>
      <c r="G1464" s="363"/>
      <c r="H1464" s="363"/>
      <c r="I1464" s="363"/>
      <c r="J1464" s="363"/>
      <c r="K1464" s="363"/>
    </row>
    <row r="1465" spans="1:11">
      <c r="A1465" s="361"/>
      <c r="B1465" s="362"/>
      <c r="C1465" s="362"/>
      <c r="D1465" s="362"/>
      <c r="E1465" s="362"/>
      <c r="F1465" s="362"/>
      <c r="G1465" s="363"/>
      <c r="H1465" s="363"/>
      <c r="I1465" s="363"/>
      <c r="J1465" s="363"/>
      <c r="K1465" s="363"/>
    </row>
    <row r="1466" spans="1:11">
      <c r="A1466" s="361"/>
      <c r="B1466" s="362"/>
      <c r="C1466" s="362"/>
      <c r="D1466" s="362"/>
      <c r="E1466" s="362"/>
      <c r="F1466" s="362"/>
      <c r="G1466" s="363"/>
      <c r="H1466" s="363"/>
      <c r="I1466" s="363"/>
      <c r="J1466" s="363"/>
      <c r="K1466" s="363"/>
    </row>
    <row r="1467" spans="1:11">
      <c r="A1467" s="361"/>
      <c r="B1467" s="362"/>
      <c r="C1467" s="362"/>
      <c r="D1467" s="362"/>
      <c r="E1467" s="362"/>
      <c r="F1467" s="362"/>
      <c r="G1467" s="363"/>
      <c r="H1467" s="363"/>
      <c r="I1467" s="363"/>
      <c r="J1467" s="363"/>
      <c r="K1467" s="363"/>
    </row>
    <row r="1468" spans="1:11">
      <c r="A1468" s="361"/>
      <c r="B1468" s="362"/>
      <c r="C1468" s="362"/>
      <c r="D1468" s="362"/>
      <c r="E1468" s="362"/>
      <c r="F1468" s="362"/>
      <c r="G1468" s="363"/>
      <c r="H1468" s="363"/>
      <c r="I1468" s="363"/>
      <c r="J1468" s="363"/>
      <c r="K1468" s="363"/>
    </row>
    <row r="1469" spans="1:11">
      <c r="A1469" s="361"/>
      <c r="B1469" s="362"/>
      <c r="C1469" s="362"/>
      <c r="D1469" s="362"/>
      <c r="E1469" s="362"/>
      <c r="F1469" s="362"/>
      <c r="G1469" s="363"/>
      <c r="H1469" s="363"/>
      <c r="I1469" s="363"/>
      <c r="J1469" s="363"/>
      <c r="K1469" s="363"/>
    </row>
    <row r="1470" spans="1:11">
      <c r="A1470" s="361"/>
      <c r="B1470" s="362"/>
      <c r="C1470" s="362"/>
      <c r="D1470" s="362"/>
      <c r="E1470" s="362"/>
      <c r="F1470" s="362"/>
      <c r="G1470" s="363"/>
      <c r="H1470" s="363"/>
      <c r="I1470" s="363"/>
      <c r="J1470" s="363"/>
      <c r="K1470" s="363"/>
    </row>
    <row r="1471" spans="1:11">
      <c r="A1471" s="361"/>
      <c r="B1471" s="362"/>
      <c r="C1471" s="362"/>
      <c r="D1471" s="362"/>
      <c r="E1471" s="362"/>
      <c r="F1471" s="362"/>
      <c r="G1471" s="363"/>
      <c r="H1471" s="363"/>
      <c r="I1471" s="363"/>
      <c r="J1471" s="363"/>
      <c r="K1471" s="363"/>
    </row>
    <row r="1472" spans="1:11">
      <c r="A1472" s="361"/>
      <c r="B1472" s="362"/>
      <c r="C1472" s="362"/>
      <c r="D1472" s="362"/>
      <c r="E1472" s="362"/>
      <c r="F1472" s="362"/>
      <c r="G1472" s="363"/>
      <c r="H1472" s="363"/>
      <c r="I1472" s="363"/>
      <c r="J1472" s="363"/>
      <c r="K1472" s="363"/>
    </row>
    <row r="1473" spans="1:11">
      <c r="A1473" s="361"/>
      <c r="B1473" s="362"/>
      <c r="C1473" s="362"/>
      <c r="D1473" s="362"/>
      <c r="E1473" s="362"/>
      <c r="F1473" s="362"/>
      <c r="G1473" s="363"/>
      <c r="H1473" s="363"/>
      <c r="I1473" s="363"/>
      <c r="J1473" s="363"/>
      <c r="K1473" s="363"/>
    </row>
    <row r="1474" spans="1:11">
      <c r="A1474" s="361"/>
      <c r="B1474" s="362"/>
      <c r="C1474" s="362"/>
      <c r="D1474" s="362"/>
      <c r="E1474" s="362"/>
      <c r="F1474" s="362"/>
      <c r="G1474" s="363"/>
      <c r="H1474" s="363"/>
      <c r="I1474" s="363"/>
      <c r="J1474" s="363"/>
      <c r="K1474" s="363"/>
    </row>
    <row r="1475" spans="1:11">
      <c r="A1475" s="361"/>
      <c r="B1475" s="362"/>
      <c r="C1475" s="362"/>
      <c r="D1475" s="362"/>
      <c r="E1475" s="362"/>
      <c r="F1475" s="362"/>
      <c r="G1475" s="363"/>
      <c r="H1475" s="363"/>
      <c r="I1475" s="363"/>
      <c r="J1475" s="363"/>
      <c r="K1475" s="363"/>
    </row>
    <row r="1476" spans="1:11">
      <c r="A1476" s="361"/>
      <c r="B1476" s="362"/>
      <c r="C1476" s="362"/>
      <c r="D1476" s="362"/>
      <c r="E1476" s="362"/>
      <c r="F1476" s="362"/>
      <c r="G1476" s="363"/>
      <c r="H1476" s="363"/>
      <c r="I1476" s="363"/>
      <c r="J1476" s="363"/>
      <c r="K1476" s="363"/>
    </row>
    <row r="1477" spans="1:11">
      <c r="A1477" s="361"/>
      <c r="B1477" s="362"/>
      <c r="C1477" s="362"/>
      <c r="D1477" s="362"/>
      <c r="E1477" s="362"/>
      <c r="F1477" s="362"/>
      <c r="G1477" s="363"/>
      <c r="H1477" s="363"/>
      <c r="I1477" s="363"/>
      <c r="J1477" s="363"/>
      <c r="K1477" s="363"/>
    </row>
    <row r="1478" spans="1:11">
      <c r="A1478" s="361"/>
      <c r="B1478" s="362"/>
      <c r="C1478" s="362"/>
      <c r="D1478" s="362"/>
      <c r="E1478" s="362"/>
      <c r="F1478" s="362"/>
      <c r="G1478" s="363"/>
      <c r="H1478" s="363"/>
      <c r="I1478" s="363"/>
      <c r="J1478" s="363"/>
      <c r="K1478" s="363"/>
    </row>
    <row r="1479" spans="1:11">
      <c r="A1479" s="361"/>
      <c r="B1479" s="362"/>
      <c r="C1479" s="362"/>
      <c r="D1479" s="362"/>
      <c r="E1479" s="362"/>
      <c r="F1479" s="362"/>
      <c r="G1479" s="363"/>
      <c r="H1479" s="363"/>
      <c r="I1479" s="363"/>
      <c r="J1479" s="363"/>
      <c r="K1479" s="363"/>
    </row>
    <row r="1480" spans="1:11">
      <c r="A1480" s="361"/>
      <c r="B1480" s="362"/>
      <c r="C1480" s="362"/>
      <c r="D1480" s="362"/>
      <c r="E1480" s="362"/>
      <c r="F1480" s="362"/>
      <c r="G1480" s="363"/>
      <c r="H1480" s="363"/>
      <c r="I1480" s="363"/>
      <c r="J1480" s="363"/>
      <c r="K1480" s="363"/>
    </row>
    <row r="1481" spans="1:11">
      <c r="A1481" s="361"/>
      <c r="B1481" s="362"/>
      <c r="C1481" s="362"/>
      <c r="D1481" s="362"/>
      <c r="E1481" s="362"/>
      <c r="F1481" s="362"/>
      <c r="G1481" s="363"/>
      <c r="H1481" s="363"/>
      <c r="I1481" s="363"/>
      <c r="J1481" s="363"/>
      <c r="K1481" s="363"/>
    </row>
    <row r="1482" spans="1:11">
      <c r="A1482" s="361"/>
      <c r="B1482" s="362"/>
      <c r="C1482" s="362"/>
      <c r="D1482" s="362"/>
      <c r="E1482" s="362"/>
      <c r="F1482" s="362"/>
      <c r="G1482" s="363"/>
      <c r="H1482" s="363"/>
      <c r="I1482" s="363"/>
      <c r="J1482" s="363"/>
      <c r="K1482" s="363"/>
    </row>
    <row r="1483" spans="1:11">
      <c r="A1483" s="361"/>
      <c r="B1483" s="362"/>
      <c r="C1483" s="362"/>
      <c r="D1483" s="362"/>
      <c r="E1483" s="362"/>
      <c r="F1483" s="362"/>
      <c r="G1483" s="363"/>
      <c r="H1483" s="363"/>
      <c r="I1483" s="363"/>
      <c r="J1483" s="363"/>
      <c r="K1483" s="363"/>
    </row>
    <row r="1484" spans="1:11">
      <c r="A1484" s="361"/>
      <c r="B1484" s="362"/>
      <c r="C1484" s="362"/>
      <c r="D1484" s="362"/>
      <c r="E1484" s="362"/>
      <c r="F1484" s="362"/>
      <c r="G1484" s="363"/>
      <c r="H1484" s="363"/>
      <c r="I1484" s="363"/>
      <c r="J1484" s="363"/>
      <c r="K1484" s="363"/>
    </row>
    <row r="1485" spans="1:11">
      <c r="A1485" s="361"/>
      <c r="B1485" s="362"/>
      <c r="C1485" s="362"/>
      <c r="D1485" s="362"/>
      <c r="E1485" s="362"/>
      <c r="F1485" s="362"/>
      <c r="G1485" s="363"/>
      <c r="H1485" s="363"/>
      <c r="I1485" s="363"/>
      <c r="J1485" s="363"/>
      <c r="K1485" s="363"/>
    </row>
    <row r="1486" spans="1:11">
      <c r="A1486" s="361"/>
      <c r="B1486" s="362"/>
      <c r="C1486" s="362"/>
      <c r="D1486" s="362"/>
      <c r="E1486" s="362"/>
      <c r="F1486" s="362"/>
      <c r="G1486" s="363"/>
      <c r="H1486" s="363"/>
      <c r="I1486" s="363"/>
      <c r="J1486" s="363"/>
      <c r="K1486" s="363"/>
    </row>
    <row r="1487" spans="1:11">
      <c r="A1487" s="361"/>
      <c r="B1487" s="362"/>
      <c r="C1487" s="362"/>
      <c r="D1487" s="362"/>
      <c r="E1487" s="362"/>
      <c r="F1487" s="362"/>
      <c r="G1487" s="363"/>
      <c r="H1487" s="363"/>
      <c r="I1487" s="363"/>
      <c r="J1487" s="363"/>
      <c r="K1487" s="363"/>
    </row>
    <row r="1488" spans="1:11">
      <c r="A1488" s="361"/>
      <c r="B1488" s="362"/>
      <c r="C1488" s="362"/>
      <c r="D1488" s="362"/>
      <c r="E1488" s="362"/>
      <c r="F1488" s="362"/>
      <c r="G1488" s="363"/>
      <c r="H1488" s="363"/>
      <c r="I1488" s="363"/>
      <c r="J1488" s="363"/>
      <c r="K1488" s="363"/>
    </row>
    <row r="1489" spans="1:11">
      <c r="A1489" s="361"/>
      <c r="B1489" s="362"/>
      <c r="C1489" s="362"/>
      <c r="D1489" s="362"/>
      <c r="E1489" s="362"/>
      <c r="F1489" s="362"/>
      <c r="G1489" s="363"/>
      <c r="H1489" s="363"/>
      <c r="I1489" s="363"/>
      <c r="J1489" s="363"/>
      <c r="K1489" s="363"/>
    </row>
    <row r="1490" spans="1:11">
      <c r="A1490" s="361"/>
      <c r="B1490" s="362"/>
      <c r="C1490" s="362"/>
      <c r="D1490" s="362"/>
      <c r="E1490" s="362"/>
      <c r="F1490" s="362"/>
      <c r="G1490" s="363"/>
      <c r="H1490" s="363"/>
      <c r="I1490" s="363"/>
      <c r="J1490" s="363"/>
      <c r="K1490" s="363"/>
    </row>
    <row r="1491" spans="1:11">
      <c r="A1491" s="361"/>
      <c r="B1491" s="362"/>
      <c r="C1491" s="362"/>
      <c r="D1491" s="362"/>
      <c r="E1491" s="362"/>
      <c r="F1491" s="362"/>
      <c r="G1491" s="363"/>
      <c r="H1491" s="363"/>
      <c r="I1491" s="363"/>
      <c r="J1491" s="363"/>
      <c r="K1491" s="363"/>
    </row>
    <row r="1492" spans="1:11">
      <c r="A1492" s="361"/>
      <c r="B1492" s="362"/>
      <c r="C1492" s="362"/>
      <c r="D1492" s="362"/>
      <c r="E1492" s="362"/>
      <c r="F1492" s="362"/>
      <c r="G1492" s="363"/>
      <c r="H1492" s="363"/>
      <c r="I1492" s="363"/>
      <c r="J1492" s="363"/>
      <c r="K1492" s="363"/>
    </row>
    <row r="1493" spans="1:11">
      <c r="A1493" s="361"/>
      <c r="B1493" s="362"/>
      <c r="C1493" s="362"/>
      <c r="D1493" s="362"/>
      <c r="E1493" s="362"/>
      <c r="F1493" s="362"/>
      <c r="G1493" s="363"/>
      <c r="H1493" s="363"/>
      <c r="I1493" s="363"/>
      <c r="J1493" s="363"/>
      <c r="K1493" s="363"/>
    </row>
    <row r="1494" spans="1:11">
      <c r="A1494" s="361"/>
      <c r="B1494" s="362"/>
      <c r="C1494" s="362"/>
      <c r="D1494" s="362"/>
      <c r="E1494" s="362"/>
      <c r="F1494" s="362"/>
      <c r="G1494" s="363"/>
      <c r="H1494" s="363"/>
      <c r="I1494" s="363"/>
      <c r="J1494" s="363"/>
      <c r="K1494" s="363"/>
    </row>
    <row r="1495" spans="1:11">
      <c r="A1495" s="361"/>
      <c r="B1495" s="362"/>
      <c r="C1495" s="362"/>
      <c r="D1495" s="362"/>
      <c r="E1495" s="362"/>
      <c r="F1495" s="362"/>
      <c r="G1495" s="363"/>
      <c r="H1495" s="363"/>
      <c r="I1495" s="363"/>
      <c r="J1495" s="363"/>
      <c r="K1495" s="363"/>
    </row>
    <row r="1496" spans="1:11">
      <c r="A1496" s="361"/>
      <c r="B1496" s="362"/>
      <c r="C1496" s="362"/>
      <c r="D1496" s="362"/>
      <c r="E1496" s="362"/>
      <c r="F1496" s="362"/>
      <c r="G1496" s="363"/>
      <c r="H1496" s="363"/>
      <c r="I1496" s="363"/>
      <c r="J1496" s="363"/>
      <c r="K1496" s="363"/>
    </row>
    <row r="1497" spans="1:11">
      <c r="A1497" s="361"/>
      <c r="B1497" s="362"/>
      <c r="C1497" s="362"/>
      <c r="D1497" s="362"/>
      <c r="E1497" s="362"/>
      <c r="F1497" s="362"/>
      <c r="G1497" s="363"/>
      <c r="H1497" s="363"/>
      <c r="I1497" s="363"/>
      <c r="J1497" s="363"/>
      <c r="K1497" s="363"/>
    </row>
    <row r="1498" spans="1:11">
      <c r="A1498" s="361"/>
      <c r="B1498" s="362"/>
      <c r="C1498" s="362"/>
      <c r="D1498" s="362"/>
      <c r="E1498" s="362"/>
      <c r="F1498" s="362"/>
      <c r="G1498" s="363"/>
      <c r="H1498" s="363"/>
      <c r="I1498" s="363"/>
      <c r="J1498" s="363"/>
      <c r="K1498" s="363"/>
    </row>
    <row r="1499" spans="1:11">
      <c r="A1499" s="361"/>
      <c r="B1499" s="362"/>
      <c r="C1499" s="362"/>
      <c r="D1499" s="362"/>
      <c r="E1499" s="362"/>
      <c r="F1499" s="362"/>
      <c r="G1499" s="363"/>
      <c r="H1499" s="363"/>
      <c r="I1499" s="363"/>
      <c r="J1499" s="363"/>
      <c r="K1499" s="363"/>
    </row>
    <row r="1500" spans="1:11">
      <c r="A1500" s="361"/>
      <c r="B1500" s="362"/>
      <c r="C1500" s="362"/>
      <c r="D1500" s="362"/>
      <c r="E1500" s="362"/>
      <c r="F1500" s="362"/>
      <c r="G1500" s="363"/>
      <c r="H1500" s="363"/>
      <c r="I1500" s="363"/>
      <c r="J1500" s="363"/>
      <c r="K1500" s="363"/>
    </row>
    <row r="1501" spans="1:11">
      <c r="A1501" s="361"/>
      <c r="B1501" s="362"/>
      <c r="C1501" s="362"/>
      <c r="D1501" s="362"/>
      <c r="E1501" s="362"/>
      <c r="F1501" s="362"/>
      <c r="G1501" s="363"/>
      <c r="H1501" s="363"/>
      <c r="I1501" s="363"/>
      <c r="J1501" s="363"/>
      <c r="K1501" s="363"/>
    </row>
    <row r="1502" spans="1:11">
      <c r="A1502" s="361"/>
      <c r="B1502" s="362"/>
      <c r="C1502" s="362"/>
      <c r="D1502" s="362"/>
      <c r="E1502" s="362"/>
      <c r="F1502" s="362"/>
      <c r="G1502" s="363"/>
      <c r="H1502" s="363"/>
      <c r="I1502" s="363"/>
      <c r="J1502" s="363"/>
      <c r="K1502" s="363"/>
    </row>
    <row r="1503" spans="1:11">
      <c r="A1503" s="361"/>
      <c r="B1503" s="362"/>
      <c r="C1503" s="362"/>
      <c r="D1503" s="362"/>
      <c r="E1503" s="362"/>
      <c r="F1503" s="362"/>
      <c r="G1503" s="363"/>
      <c r="H1503" s="363"/>
      <c r="I1503" s="363"/>
      <c r="J1503" s="363"/>
      <c r="K1503" s="363"/>
    </row>
    <row r="1504" spans="1:11">
      <c r="A1504" s="361"/>
      <c r="B1504" s="362"/>
      <c r="C1504" s="362"/>
      <c r="D1504" s="362"/>
      <c r="E1504" s="362"/>
      <c r="F1504" s="362"/>
      <c r="G1504" s="363"/>
      <c r="H1504" s="363"/>
      <c r="I1504" s="363"/>
      <c r="J1504" s="363"/>
      <c r="K1504" s="363"/>
    </row>
    <row r="1505" spans="1:11">
      <c r="A1505" s="361"/>
      <c r="B1505" s="362"/>
      <c r="C1505" s="362"/>
      <c r="D1505" s="362"/>
      <c r="E1505" s="362"/>
      <c r="F1505" s="362"/>
      <c r="G1505" s="363"/>
      <c r="H1505" s="363"/>
      <c r="I1505" s="363"/>
      <c r="J1505" s="363"/>
      <c r="K1505" s="363"/>
    </row>
    <row r="1506" spans="1:11">
      <c r="A1506" s="361"/>
      <c r="B1506" s="362"/>
      <c r="C1506" s="362"/>
      <c r="D1506" s="362"/>
      <c r="E1506" s="362"/>
      <c r="F1506" s="362"/>
      <c r="G1506" s="363"/>
      <c r="H1506" s="363"/>
      <c r="I1506" s="363"/>
      <c r="J1506" s="363"/>
      <c r="K1506" s="363"/>
    </row>
    <row r="1507" spans="1:11">
      <c r="A1507" s="361"/>
      <c r="B1507" s="362"/>
      <c r="C1507" s="362"/>
      <c r="D1507" s="362"/>
      <c r="E1507" s="362"/>
      <c r="F1507" s="362"/>
      <c r="G1507" s="363"/>
      <c r="H1507" s="363"/>
      <c r="I1507" s="363"/>
      <c r="J1507" s="363"/>
      <c r="K1507" s="363"/>
    </row>
    <row r="1508" spans="1:11">
      <c r="A1508" s="361"/>
      <c r="B1508" s="362"/>
      <c r="C1508" s="362"/>
      <c r="D1508" s="362"/>
      <c r="E1508" s="362"/>
      <c r="F1508" s="362"/>
      <c r="G1508" s="363"/>
      <c r="H1508" s="363"/>
      <c r="I1508" s="363"/>
      <c r="J1508" s="363"/>
      <c r="K1508" s="363"/>
    </row>
    <row r="1509" spans="1:11">
      <c r="A1509" s="361"/>
      <c r="B1509" s="362"/>
      <c r="C1509" s="362"/>
      <c r="D1509" s="362"/>
      <c r="E1509" s="362"/>
      <c r="F1509" s="362"/>
      <c r="G1509" s="363"/>
      <c r="H1509" s="363"/>
      <c r="I1509" s="363"/>
      <c r="J1509" s="363"/>
      <c r="K1509" s="363"/>
    </row>
    <row r="1510" spans="1:11">
      <c r="A1510" s="361"/>
      <c r="B1510" s="362"/>
      <c r="C1510" s="362"/>
      <c r="D1510" s="362"/>
      <c r="E1510" s="362"/>
      <c r="F1510" s="362"/>
      <c r="G1510" s="363"/>
      <c r="H1510" s="363"/>
      <c r="I1510" s="363"/>
      <c r="J1510" s="363"/>
      <c r="K1510" s="363"/>
    </row>
    <row r="1511" spans="1:11">
      <c r="A1511" s="361"/>
      <c r="B1511" s="362"/>
      <c r="C1511" s="362"/>
      <c r="D1511" s="362"/>
      <c r="E1511" s="362"/>
      <c r="F1511" s="362"/>
      <c r="G1511" s="363"/>
      <c r="H1511" s="363"/>
      <c r="I1511" s="363"/>
      <c r="J1511" s="363"/>
      <c r="K1511" s="363"/>
    </row>
    <row r="1512" spans="1:11">
      <c r="A1512" s="361"/>
      <c r="B1512" s="362"/>
      <c r="C1512" s="362"/>
      <c r="D1512" s="362"/>
      <c r="E1512" s="362"/>
      <c r="F1512" s="362"/>
      <c r="G1512" s="363"/>
      <c r="H1512" s="363"/>
      <c r="I1512" s="363"/>
      <c r="J1512" s="363"/>
      <c r="K1512" s="363"/>
    </row>
    <row r="1513" spans="1:11">
      <c r="A1513" s="361"/>
      <c r="B1513" s="362"/>
      <c r="C1513" s="362"/>
      <c r="D1513" s="362"/>
      <c r="E1513" s="362"/>
      <c r="F1513" s="362"/>
      <c r="G1513" s="363"/>
      <c r="H1513" s="363"/>
      <c r="I1513" s="363"/>
      <c r="J1513" s="363"/>
      <c r="K1513" s="363"/>
    </row>
    <row r="1514" spans="1:11">
      <c r="A1514" s="361"/>
      <c r="B1514" s="362"/>
      <c r="C1514" s="362"/>
      <c r="D1514" s="362"/>
      <c r="E1514" s="362"/>
      <c r="F1514" s="362"/>
      <c r="G1514" s="363"/>
      <c r="H1514" s="363"/>
      <c r="I1514" s="363"/>
      <c r="J1514" s="363"/>
      <c r="K1514" s="363"/>
    </row>
    <row r="1515" spans="1:11">
      <c r="A1515" s="361"/>
      <c r="B1515" s="362"/>
      <c r="C1515" s="362"/>
      <c r="D1515" s="362"/>
      <c r="E1515" s="362"/>
      <c r="F1515" s="362"/>
      <c r="G1515" s="363"/>
      <c r="H1515" s="363"/>
      <c r="I1515" s="363"/>
      <c r="J1515" s="363"/>
      <c r="K1515" s="363"/>
    </row>
    <row r="1516" spans="1:11">
      <c r="A1516" s="361"/>
      <c r="B1516" s="362"/>
      <c r="C1516" s="362"/>
      <c r="D1516" s="362"/>
      <c r="E1516" s="362"/>
      <c r="F1516" s="362"/>
      <c r="G1516" s="363"/>
      <c r="H1516" s="363"/>
      <c r="I1516" s="363"/>
      <c r="J1516" s="363"/>
      <c r="K1516" s="363"/>
    </row>
    <row r="1517" spans="1:11">
      <c r="A1517" s="361"/>
      <c r="B1517" s="362"/>
      <c r="C1517" s="362"/>
      <c r="D1517" s="362"/>
      <c r="E1517" s="362"/>
      <c r="F1517" s="362"/>
      <c r="G1517" s="363"/>
      <c r="H1517" s="363"/>
      <c r="I1517" s="363"/>
      <c r="J1517" s="363"/>
      <c r="K1517" s="363"/>
    </row>
    <row r="1518" spans="1:11">
      <c r="A1518" s="361"/>
      <c r="B1518" s="362"/>
      <c r="C1518" s="362"/>
      <c r="D1518" s="362"/>
      <c r="E1518" s="362"/>
      <c r="F1518" s="362"/>
      <c r="G1518" s="363"/>
      <c r="H1518" s="363"/>
      <c r="I1518" s="363"/>
      <c r="J1518" s="363"/>
      <c r="K1518" s="363"/>
    </row>
    <row r="1519" spans="1:11">
      <c r="A1519" s="361"/>
      <c r="B1519" s="362"/>
      <c r="C1519" s="362"/>
      <c r="D1519" s="362"/>
      <c r="E1519" s="362"/>
      <c r="F1519" s="362"/>
      <c r="G1519" s="363"/>
      <c r="H1519" s="363"/>
      <c r="I1519" s="363"/>
      <c r="J1519" s="363"/>
      <c r="K1519" s="363"/>
    </row>
    <row r="1520" spans="1:11">
      <c r="A1520" s="361"/>
      <c r="B1520" s="362"/>
      <c r="C1520" s="362"/>
      <c r="D1520" s="362"/>
      <c r="E1520" s="362"/>
      <c r="F1520" s="362"/>
      <c r="G1520" s="363"/>
      <c r="H1520" s="363"/>
      <c r="I1520" s="363"/>
      <c r="J1520" s="363"/>
      <c r="K1520" s="363"/>
    </row>
    <row r="1521" spans="1:11">
      <c r="A1521" s="361"/>
      <c r="B1521" s="362"/>
      <c r="C1521" s="362"/>
      <c r="D1521" s="362"/>
      <c r="E1521" s="362"/>
      <c r="F1521" s="362"/>
      <c r="G1521" s="363"/>
      <c r="H1521" s="363"/>
      <c r="I1521" s="363"/>
      <c r="J1521" s="363"/>
      <c r="K1521" s="363"/>
    </row>
    <row r="1522" spans="1:11">
      <c r="A1522" s="361"/>
      <c r="B1522" s="362"/>
      <c r="C1522" s="362"/>
      <c r="D1522" s="362"/>
      <c r="E1522" s="362"/>
      <c r="F1522" s="362"/>
      <c r="G1522" s="363"/>
      <c r="H1522" s="363"/>
      <c r="I1522" s="363"/>
      <c r="J1522" s="363"/>
      <c r="K1522" s="363"/>
    </row>
    <row r="1523" spans="1:11">
      <c r="A1523" s="361"/>
      <c r="B1523" s="362"/>
      <c r="C1523" s="362"/>
      <c r="D1523" s="362"/>
      <c r="E1523" s="362"/>
      <c r="F1523" s="362"/>
      <c r="G1523" s="363"/>
      <c r="H1523" s="363"/>
      <c r="I1523" s="363"/>
      <c r="J1523" s="363"/>
      <c r="K1523" s="363"/>
    </row>
    <row r="1524" spans="1:11">
      <c r="A1524" s="361"/>
      <c r="B1524" s="362"/>
      <c r="C1524" s="362"/>
      <c r="D1524" s="362"/>
      <c r="E1524" s="362"/>
      <c r="F1524" s="362"/>
      <c r="G1524" s="363"/>
      <c r="H1524" s="363"/>
      <c r="I1524" s="363"/>
      <c r="J1524" s="363"/>
      <c r="K1524" s="363"/>
    </row>
    <row r="1525" spans="1:11">
      <c r="A1525" s="361"/>
      <c r="B1525" s="362"/>
      <c r="C1525" s="362"/>
      <c r="D1525" s="362"/>
      <c r="E1525" s="362"/>
      <c r="F1525" s="362"/>
      <c r="G1525" s="363"/>
      <c r="H1525" s="363"/>
      <c r="I1525" s="363"/>
      <c r="J1525" s="363"/>
      <c r="K1525" s="363"/>
    </row>
    <row r="1526" spans="1:11">
      <c r="A1526" s="361"/>
      <c r="B1526" s="362"/>
      <c r="C1526" s="362"/>
      <c r="D1526" s="362"/>
      <c r="E1526" s="362"/>
      <c r="F1526" s="362"/>
      <c r="G1526" s="363"/>
      <c r="H1526" s="363"/>
      <c r="I1526" s="363"/>
      <c r="J1526" s="363"/>
      <c r="K1526" s="363"/>
    </row>
    <row r="1527" spans="1:11">
      <c r="A1527" s="361"/>
      <c r="B1527" s="362"/>
      <c r="C1527" s="362"/>
      <c r="D1527" s="362"/>
      <c r="E1527" s="362"/>
      <c r="F1527" s="362"/>
      <c r="G1527" s="363"/>
      <c r="H1527" s="363"/>
      <c r="I1527" s="363"/>
      <c r="J1527" s="363"/>
      <c r="K1527" s="363"/>
    </row>
    <row r="1528" spans="1:11">
      <c r="A1528" s="361"/>
      <c r="B1528" s="362"/>
      <c r="C1528" s="362"/>
      <c r="D1528" s="362"/>
      <c r="E1528" s="362"/>
      <c r="F1528" s="362"/>
      <c r="G1528" s="363"/>
      <c r="H1528" s="363"/>
      <c r="I1528" s="363"/>
      <c r="J1528" s="363"/>
      <c r="K1528" s="363"/>
    </row>
    <row r="1529" spans="1:11">
      <c r="A1529" s="361"/>
      <c r="B1529" s="362"/>
      <c r="C1529" s="362"/>
      <c r="D1529" s="362"/>
      <c r="E1529" s="362"/>
      <c r="F1529" s="362"/>
      <c r="G1529" s="363"/>
      <c r="H1529" s="363"/>
      <c r="I1529" s="363"/>
      <c r="J1529" s="363"/>
      <c r="K1529" s="363"/>
    </row>
    <row r="1530" spans="1:11">
      <c r="A1530" s="361"/>
      <c r="B1530" s="362"/>
      <c r="C1530" s="362"/>
      <c r="D1530" s="362"/>
      <c r="E1530" s="362"/>
      <c r="F1530" s="362"/>
      <c r="G1530" s="363"/>
      <c r="H1530" s="363"/>
      <c r="I1530" s="363"/>
      <c r="J1530" s="363"/>
      <c r="K1530" s="363"/>
    </row>
    <row r="1531" spans="1:11">
      <c r="A1531" s="361"/>
      <c r="B1531" s="362"/>
      <c r="C1531" s="362"/>
      <c r="D1531" s="362"/>
      <c r="E1531" s="362"/>
      <c r="F1531" s="362"/>
      <c r="G1531" s="363"/>
      <c r="H1531" s="363"/>
      <c r="I1531" s="363"/>
      <c r="J1531" s="363"/>
      <c r="K1531" s="363"/>
    </row>
    <row r="1532" spans="1:11">
      <c r="A1532" s="361"/>
      <c r="B1532" s="362"/>
      <c r="C1532" s="362"/>
      <c r="D1532" s="362"/>
      <c r="E1532" s="362"/>
      <c r="F1532" s="362"/>
      <c r="G1532" s="363"/>
      <c r="H1532" s="363"/>
      <c r="I1532" s="363"/>
      <c r="J1532" s="363"/>
      <c r="K1532" s="363"/>
    </row>
    <row r="1533" spans="1:11">
      <c r="A1533" s="361"/>
      <c r="B1533" s="362"/>
      <c r="C1533" s="362"/>
      <c r="D1533" s="362"/>
      <c r="E1533" s="362"/>
      <c r="F1533" s="362"/>
      <c r="G1533" s="363"/>
      <c r="H1533" s="363"/>
      <c r="I1533" s="363"/>
      <c r="J1533" s="363"/>
      <c r="K1533" s="363"/>
    </row>
    <row r="1534" spans="1:11">
      <c r="A1534" s="361"/>
      <c r="B1534" s="362"/>
      <c r="C1534" s="362"/>
      <c r="D1534" s="362"/>
      <c r="E1534" s="362"/>
      <c r="F1534" s="362"/>
      <c r="G1534" s="363"/>
      <c r="H1534" s="363"/>
      <c r="I1534" s="363"/>
      <c r="J1534" s="363"/>
      <c r="K1534" s="363"/>
    </row>
    <row r="1535" spans="1:11">
      <c r="A1535" s="361"/>
      <c r="B1535" s="362"/>
      <c r="C1535" s="362"/>
      <c r="D1535" s="362"/>
      <c r="E1535" s="362"/>
      <c r="F1535" s="362"/>
      <c r="G1535" s="363"/>
      <c r="H1535" s="363"/>
      <c r="I1535" s="363"/>
      <c r="J1535" s="363"/>
      <c r="K1535" s="363"/>
    </row>
    <row r="1536" spans="1:11">
      <c r="A1536" s="361"/>
      <c r="B1536" s="362"/>
      <c r="C1536" s="362"/>
      <c r="D1536" s="362"/>
      <c r="E1536" s="362"/>
      <c r="F1536" s="362"/>
      <c r="G1536" s="363"/>
      <c r="H1536" s="363"/>
      <c r="I1536" s="363"/>
      <c r="J1536" s="363"/>
      <c r="K1536" s="363"/>
    </row>
    <row r="1537" spans="1:11">
      <c r="A1537" s="361"/>
      <c r="B1537" s="362"/>
      <c r="C1537" s="362"/>
      <c r="D1537" s="362"/>
      <c r="E1537" s="362"/>
      <c r="F1537" s="362"/>
      <c r="G1537" s="363"/>
      <c r="H1537" s="363"/>
      <c r="I1537" s="363"/>
      <c r="J1537" s="363"/>
      <c r="K1537" s="363"/>
    </row>
    <row r="1538" spans="1:11">
      <c r="A1538" s="361"/>
      <c r="B1538" s="362"/>
      <c r="C1538" s="362"/>
      <c r="D1538" s="362"/>
      <c r="E1538" s="362"/>
      <c r="F1538" s="362"/>
      <c r="G1538" s="363"/>
      <c r="H1538" s="363"/>
      <c r="I1538" s="363"/>
      <c r="J1538" s="363"/>
      <c r="K1538" s="363"/>
    </row>
    <row r="1539" spans="1:11">
      <c r="A1539" s="361"/>
      <c r="B1539" s="362"/>
      <c r="C1539" s="362"/>
      <c r="D1539" s="362"/>
      <c r="E1539" s="362"/>
      <c r="F1539" s="362"/>
      <c r="G1539" s="363"/>
      <c r="H1539" s="363"/>
      <c r="I1539" s="363"/>
      <c r="J1539" s="363"/>
      <c r="K1539" s="363"/>
    </row>
    <row r="1540" spans="1:11">
      <c r="A1540" s="361"/>
      <c r="B1540" s="362"/>
      <c r="C1540" s="362"/>
      <c r="D1540" s="362"/>
      <c r="E1540" s="362"/>
      <c r="F1540" s="362"/>
      <c r="G1540" s="363"/>
      <c r="H1540" s="363"/>
      <c r="I1540" s="363"/>
      <c r="J1540" s="363"/>
      <c r="K1540" s="363"/>
    </row>
    <row r="1541" spans="1:11">
      <c r="A1541" s="361"/>
      <c r="B1541" s="362"/>
      <c r="C1541" s="362"/>
      <c r="D1541" s="362"/>
      <c r="E1541" s="362"/>
      <c r="F1541" s="362"/>
      <c r="G1541" s="363"/>
      <c r="H1541" s="363"/>
      <c r="I1541" s="363"/>
      <c r="J1541" s="363"/>
      <c r="K1541" s="363"/>
    </row>
    <row r="1542" spans="1:11">
      <c r="A1542" s="361"/>
      <c r="B1542" s="362"/>
      <c r="C1542" s="362"/>
      <c r="D1542" s="362"/>
      <c r="E1542" s="362"/>
      <c r="F1542" s="362"/>
      <c r="G1542" s="363"/>
      <c r="H1542" s="363"/>
      <c r="I1542" s="363"/>
      <c r="J1542" s="363"/>
      <c r="K1542" s="363"/>
    </row>
    <row r="1543" spans="1:11">
      <c r="A1543" s="361"/>
      <c r="B1543" s="362"/>
      <c r="C1543" s="362"/>
      <c r="D1543" s="362"/>
      <c r="E1543" s="362"/>
      <c r="F1543" s="362"/>
      <c r="G1543" s="363"/>
      <c r="H1543" s="363"/>
      <c r="I1543" s="363"/>
      <c r="J1543" s="363"/>
      <c r="K1543" s="363"/>
    </row>
    <row r="1544" spans="1:11">
      <c r="A1544" s="361"/>
      <c r="B1544" s="362"/>
      <c r="C1544" s="362"/>
      <c r="D1544" s="362"/>
      <c r="E1544" s="362"/>
      <c r="F1544" s="362"/>
      <c r="G1544" s="363"/>
      <c r="H1544" s="363"/>
      <c r="I1544" s="363"/>
      <c r="J1544" s="363"/>
      <c r="K1544" s="363"/>
    </row>
    <row r="1545" spans="1:11">
      <c r="A1545" s="361"/>
      <c r="B1545" s="362"/>
      <c r="C1545" s="362"/>
      <c r="D1545" s="362"/>
      <c r="E1545" s="362"/>
      <c r="F1545" s="362"/>
      <c r="G1545" s="363"/>
      <c r="H1545" s="363"/>
      <c r="I1545" s="363"/>
      <c r="J1545" s="363"/>
      <c r="K1545" s="363"/>
    </row>
    <row r="1546" spans="1:11">
      <c r="A1546" s="361"/>
      <c r="B1546" s="362"/>
      <c r="C1546" s="362"/>
      <c r="D1546" s="362"/>
      <c r="E1546" s="362"/>
      <c r="F1546" s="362"/>
      <c r="G1546" s="363"/>
      <c r="H1546" s="363"/>
      <c r="I1546" s="363"/>
      <c r="J1546" s="363"/>
      <c r="K1546" s="363"/>
    </row>
    <row r="1547" spans="1:11">
      <c r="A1547" s="361"/>
      <c r="B1547" s="362"/>
      <c r="C1547" s="362"/>
      <c r="D1547" s="362"/>
      <c r="E1547" s="362"/>
      <c r="F1547" s="362"/>
      <c r="G1547" s="363"/>
      <c r="H1547" s="363"/>
      <c r="I1547" s="363"/>
      <c r="J1547" s="363"/>
      <c r="K1547" s="363"/>
    </row>
    <row r="1548" spans="1:11">
      <c r="A1548" s="361"/>
      <c r="B1548" s="362"/>
      <c r="C1548" s="362"/>
      <c r="D1548" s="362"/>
      <c r="E1548" s="362"/>
      <c r="F1548" s="362"/>
      <c r="G1548" s="363"/>
      <c r="H1548" s="363"/>
      <c r="I1548" s="363"/>
      <c r="J1548" s="363"/>
      <c r="K1548" s="363"/>
    </row>
    <row r="1549" spans="1:11">
      <c r="A1549" s="361"/>
      <c r="B1549" s="362"/>
      <c r="C1549" s="362"/>
      <c r="D1549" s="362"/>
      <c r="E1549" s="362"/>
      <c r="F1549" s="362"/>
      <c r="G1549" s="363"/>
      <c r="H1549" s="363"/>
      <c r="I1549" s="363"/>
      <c r="J1549" s="363"/>
      <c r="K1549" s="363"/>
    </row>
    <row r="1550" spans="1:11">
      <c r="A1550" s="361"/>
      <c r="B1550" s="362"/>
      <c r="C1550" s="362"/>
      <c r="D1550" s="362"/>
      <c r="E1550" s="362"/>
      <c r="F1550" s="362"/>
      <c r="G1550" s="363"/>
      <c r="H1550" s="363"/>
      <c r="I1550" s="363"/>
      <c r="J1550" s="363"/>
      <c r="K1550" s="363"/>
    </row>
    <row r="1551" spans="1:11">
      <c r="A1551" s="361"/>
      <c r="B1551" s="362"/>
      <c r="C1551" s="362"/>
      <c r="D1551" s="362"/>
      <c r="E1551" s="362"/>
      <c r="F1551" s="362"/>
      <c r="G1551" s="363"/>
      <c r="H1551" s="363"/>
      <c r="I1551" s="363"/>
      <c r="J1551" s="363"/>
      <c r="K1551" s="363"/>
    </row>
    <row r="1552" spans="1:11">
      <c r="A1552" s="361"/>
      <c r="B1552" s="362"/>
      <c r="C1552" s="362"/>
      <c r="D1552" s="362"/>
      <c r="E1552" s="362"/>
      <c r="F1552" s="362"/>
      <c r="G1552" s="363"/>
      <c r="H1552" s="363"/>
      <c r="I1552" s="363"/>
      <c r="J1552" s="363"/>
      <c r="K1552" s="363"/>
    </row>
    <row r="1553" spans="1:11">
      <c r="A1553" s="361"/>
      <c r="B1553" s="362"/>
      <c r="C1553" s="362"/>
      <c r="D1553" s="362"/>
      <c r="E1553" s="362"/>
      <c r="F1553" s="362"/>
      <c r="G1553" s="363"/>
      <c r="H1553" s="363"/>
      <c r="I1553" s="363"/>
      <c r="J1553" s="363"/>
      <c r="K1553" s="363"/>
    </row>
    <row r="1554" spans="1:11">
      <c r="A1554" s="361"/>
      <c r="B1554" s="362"/>
      <c r="C1554" s="362"/>
      <c r="D1554" s="362"/>
      <c r="E1554" s="362"/>
      <c r="F1554" s="362"/>
      <c r="G1554" s="363"/>
      <c r="H1554" s="363"/>
      <c r="I1554" s="363"/>
      <c r="J1554" s="363"/>
      <c r="K1554" s="363"/>
    </row>
    <row r="1555" spans="1:11">
      <c r="A1555" s="361"/>
      <c r="B1555" s="362"/>
      <c r="C1555" s="362"/>
      <c r="D1555" s="362"/>
      <c r="E1555" s="362"/>
      <c r="F1555" s="362"/>
      <c r="G1555" s="363"/>
      <c r="H1555" s="363"/>
      <c r="I1555" s="363"/>
      <c r="J1555" s="363"/>
      <c r="K1555" s="363"/>
    </row>
    <row r="1556" spans="1:11">
      <c r="A1556" s="361"/>
      <c r="B1556" s="362"/>
      <c r="C1556" s="362"/>
      <c r="D1556" s="362"/>
      <c r="E1556" s="362"/>
      <c r="F1556" s="362"/>
      <c r="G1556" s="363"/>
      <c r="H1556" s="363"/>
      <c r="I1556" s="363"/>
      <c r="J1556" s="363"/>
      <c r="K1556" s="363"/>
    </row>
    <row r="1557" spans="1:11">
      <c r="A1557" s="361"/>
      <c r="B1557" s="362"/>
      <c r="C1557" s="362"/>
      <c r="D1557" s="362"/>
      <c r="E1557" s="362"/>
      <c r="F1557" s="362"/>
      <c r="G1557" s="363"/>
      <c r="H1557" s="363"/>
      <c r="I1557" s="363"/>
      <c r="J1557" s="363"/>
      <c r="K1557" s="363"/>
    </row>
    <row r="1558" spans="1:11">
      <c r="A1558" s="361"/>
      <c r="B1558" s="362"/>
      <c r="C1558" s="362"/>
      <c r="D1558" s="362"/>
      <c r="E1558" s="362"/>
      <c r="F1558" s="362"/>
      <c r="G1558" s="363"/>
      <c r="H1558" s="363"/>
      <c r="I1558" s="363"/>
      <c r="J1558" s="363"/>
      <c r="K1558" s="363"/>
    </row>
    <row r="1559" spans="1:11">
      <c r="A1559" s="361"/>
      <c r="B1559" s="362"/>
      <c r="C1559" s="362"/>
      <c r="D1559" s="362"/>
      <c r="E1559" s="362"/>
      <c r="F1559" s="362"/>
      <c r="G1559" s="363"/>
      <c r="H1559" s="363"/>
      <c r="I1559" s="363"/>
      <c r="J1559" s="363"/>
      <c r="K1559" s="363"/>
    </row>
    <row r="1560" spans="1:11">
      <c r="A1560" s="361"/>
      <c r="B1560" s="362"/>
      <c r="C1560" s="362"/>
      <c r="D1560" s="362"/>
      <c r="E1560" s="362"/>
      <c r="F1560" s="362"/>
      <c r="G1560" s="363"/>
      <c r="H1560" s="363"/>
      <c r="I1560" s="363"/>
      <c r="J1560" s="363"/>
      <c r="K1560" s="363"/>
    </row>
    <row r="1561" spans="1:11">
      <c r="A1561" s="361"/>
      <c r="B1561" s="362"/>
      <c r="C1561" s="362"/>
      <c r="D1561" s="362"/>
      <c r="E1561" s="362"/>
      <c r="F1561" s="362"/>
      <c r="G1561" s="363"/>
      <c r="H1561" s="363"/>
      <c r="I1561" s="363"/>
      <c r="J1561" s="363"/>
      <c r="K1561" s="363"/>
    </row>
    <row r="1562" spans="1:11">
      <c r="A1562" s="361"/>
      <c r="B1562" s="362"/>
      <c r="C1562" s="362"/>
      <c r="D1562" s="362"/>
      <c r="E1562" s="362"/>
      <c r="F1562" s="362"/>
      <c r="G1562" s="363"/>
      <c r="H1562" s="363"/>
      <c r="I1562" s="363"/>
      <c r="J1562" s="363"/>
      <c r="K1562" s="363"/>
    </row>
    <row r="1563" spans="1:11">
      <c r="A1563" s="361"/>
      <c r="B1563" s="362"/>
      <c r="C1563" s="362"/>
      <c r="D1563" s="362"/>
      <c r="E1563" s="362"/>
      <c r="F1563" s="362"/>
      <c r="G1563" s="363"/>
      <c r="H1563" s="363"/>
      <c r="I1563" s="363"/>
      <c r="J1563" s="363"/>
      <c r="K1563" s="363"/>
    </row>
    <row r="1564" spans="1:11">
      <c r="A1564" s="361"/>
      <c r="B1564" s="362"/>
      <c r="C1564" s="362"/>
      <c r="D1564" s="362"/>
      <c r="E1564" s="362"/>
      <c r="F1564" s="362"/>
      <c r="G1564" s="363"/>
      <c r="H1564" s="363"/>
      <c r="I1564" s="363"/>
      <c r="J1564" s="363"/>
      <c r="K1564" s="363"/>
    </row>
    <row r="1565" spans="1:11">
      <c r="A1565" s="361"/>
      <c r="B1565" s="362"/>
      <c r="C1565" s="362"/>
      <c r="D1565" s="362"/>
      <c r="E1565" s="362"/>
      <c r="F1565" s="362"/>
      <c r="G1565" s="363"/>
      <c r="H1565" s="363"/>
      <c r="I1565" s="363"/>
      <c r="J1565" s="363"/>
      <c r="K1565" s="363"/>
    </row>
    <row r="1566" spans="1:11">
      <c r="A1566" s="361"/>
      <c r="B1566" s="362"/>
      <c r="C1566" s="362"/>
      <c r="D1566" s="362"/>
      <c r="E1566" s="362"/>
      <c r="F1566" s="362"/>
      <c r="G1566" s="363"/>
      <c r="H1566" s="363"/>
      <c r="I1566" s="363"/>
      <c r="J1566" s="363"/>
      <c r="K1566" s="363"/>
    </row>
    <row r="1567" spans="1:11">
      <c r="A1567" s="361"/>
      <c r="B1567" s="362"/>
      <c r="C1567" s="362"/>
      <c r="D1567" s="362"/>
      <c r="E1567" s="362"/>
      <c r="F1567" s="362"/>
      <c r="G1567" s="363"/>
      <c r="H1567" s="363"/>
      <c r="I1567" s="363"/>
      <c r="J1567" s="363"/>
      <c r="K1567" s="363"/>
    </row>
    <row r="1568" spans="1:11">
      <c r="A1568" s="361"/>
      <c r="B1568" s="362"/>
      <c r="C1568" s="362"/>
      <c r="D1568" s="362"/>
      <c r="E1568" s="362"/>
      <c r="F1568" s="362"/>
      <c r="G1568" s="363"/>
      <c r="H1568" s="363"/>
      <c r="I1568" s="363"/>
      <c r="J1568" s="363"/>
      <c r="K1568" s="363"/>
    </row>
    <row r="1569" spans="1:11">
      <c r="A1569" s="361"/>
      <c r="B1569" s="362"/>
      <c r="C1569" s="362"/>
      <c r="D1569" s="362"/>
      <c r="E1569" s="362"/>
      <c r="F1569" s="362"/>
      <c r="G1569" s="363"/>
      <c r="H1569" s="363"/>
      <c r="I1569" s="363"/>
      <c r="J1569" s="363"/>
      <c r="K1569" s="363"/>
    </row>
    <row r="1570" spans="1:11">
      <c r="A1570" s="361"/>
      <c r="B1570" s="362"/>
      <c r="C1570" s="362"/>
      <c r="D1570" s="362"/>
      <c r="E1570" s="362"/>
      <c r="F1570" s="362"/>
      <c r="G1570" s="363"/>
      <c r="H1570" s="363"/>
      <c r="I1570" s="363"/>
      <c r="J1570" s="363"/>
      <c r="K1570" s="363"/>
    </row>
    <row r="1571" spans="1:11">
      <c r="A1571" s="361"/>
      <c r="B1571" s="362"/>
      <c r="C1571" s="362"/>
      <c r="D1571" s="362"/>
      <c r="E1571" s="362"/>
      <c r="F1571" s="362"/>
      <c r="G1571" s="363"/>
      <c r="H1571" s="363"/>
      <c r="I1571" s="363"/>
      <c r="J1571" s="363"/>
      <c r="K1571" s="363"/>
    </row>
    <row r="1572" spans="1:11">
      <c r="A1572" s="361"/>
      <c r="B1572" s="362"/>
      <c r="C1572" s="362"/>
      <c r="D1572" s="362"/>
      <c r="E1572" s="362"/>
      <c r="F1572" s="362"/>
      <c r="G1572" s="363"/>
      <c r="H1572" s="363"/>
      <c r="I1572" s="363"/>
      <c r="J1572" s="363"/>
      <c r="K1572" s="363"/>
    </row>
    <row r="1573" spans="1:11">
      <c r="A1573" s="361"/>
      <c r="B1573" s="362"/>
      <c r="C1573" s="362"/>
      <c r="D1573" s="362"/>
      <c r="E1573" s="362"/>
      <c r="F1573" s="362"/>
      <c r="G1573" s="363"/>
      <c r="H1573" s="363"/>
      <c r="I1573" s="363"/>
      <c r="J1573" s="363"/>
      <c r="K1573" s="363"/>
    </row>
    <row r="1574" spans="1:11">
      <c r="A1574" s="361"/>
      <c r="B1574" s="362"/>
      <c r="C1574" s="362"/>
      <c r="D1574" s="362"/>
      <c r="E1574" s="362"/>
      <c r="F1574" s="362"/>
      <c r="G1574" s="363"/>
      <c r="H1574" s="363"/>
      <c r="I1574" s="363"/>
      <c r="J1574" s="363"/>
      <c r="K1574" s="363"/>
    </row>
    <row r="1575" spans="1:11">
      <c r="A1575" s="361"/>
      <c r="B1575" s="362"/>
      <c r="C1575" s="362"/>
      <c r="D1575" s="362"/>
      <c r="E1575" s="362"/>
      <c r="F1575" s="362"/>
      <c r="G1575" s="363"/>
      <c r="H1575" s="363"/>
      <c r="I1575" s="363"/>
      <c r="J1575" s="363"/>
      <c r="K1575" s="363"/>
    </row>
    <row r="1576" spans="1:11">
      <c r="A1576" s="361"/>
      <c r="B1576" s="362"/>
      <c r="C1576" s="362"/>
      <c r="D1576" s="362"/>
      <c r="E1576" s="362"/>
      <c r="F1576" s="362"/>
      <c r="G1576" s="363"/>
      <c r="H1576" s="363"/>
      <c r="I1576" s="363"/>
      <c r="J1576" s="363"/>
      <c r="K1576" s="363"/>
    </row>
    <row r="1577" spans="1:11">
      <c r="A1577" s="361"/>
      <c r="B1577" s="362"/>
      <c r="C1577" s="362"/>
      <c r="D1577" s="362"/>
      <c r="E1577" s="362"/>
      <c r="F1577" s="362"/>
      <c r="G1577" s="363"/>
      <c r="H1577" s="363"/>
      <c r="I1577" s="363"/>
      <c r="J1577" s="363"/>
      <c r="K1577" s="363"/>
    </row>
    <row r="1578" spans="1:11">
      <c r="A1578" s="361"/>
      <c r="B1578" s="362"/>
      <c r="C1578" s="362"/>
      <c r="D1578" s="362"/>
      <c r="E1578" s="362"/>
      <c r="F1578" s="362"/>
      <c r="G1578" s="363"/>
      <c r="H1578" s="363"/>
      <c r="I1578" s="363"/>
      <c r="J1578" s="363"/>
      <c r="K1578" s="363"/>
    </row>
    <row r="1579" spans="1:11">
      <c r="A1579" s="361"/>
      <c r="B1579" s="362"/>
      <c r="C1579" s="362"/>
      <c r="D1579" s="362"/>
      <c r="E1579" s="362"/>
      <c r="F1579" s="362"/>
      <c r="G1579" s="363"/>
      <c r="H1579" s="363"/>
      <c r="I1579" s="363"/>
      <c r="J1579" s="363"/>
      <c r="K1579" s="363"/>
    </row>
    <row r="1580" spans="1:11">
      <c r="A1580" s="361"/>
      <c r="B1580" s="362"/>
      <c r="C1580" s="362"/>
      <c r="D1580" s="362"/>
      <c r="E1580" s="362"/>
      <c r="F1580" s="362"/>
      <c r="G1580" s="363"/>
      <c r="H1580" s="363"/>
      <c r="I1580" s="363"/>
      <c r="J1580" s="363"/>
      <c r="K1580" s="363"/>
    </row>
    <row r="1581" spans="1:11">
      <c r="A1581" s="361"/>
      <c r="B1581" s="362"/>
      <c r="C1581" s="362"/>
      <c r="D1581" s="362"/>
      <c r="E1581" s="362"/>
      <c r="F1581" s="362"/>
      <c r="G1581" s="363"/>
      <c r="H1581" s="363"/>
      <c r="I1581" s="363"/>
      <c r="J1581" s="363"/>
      <c r="K1581" s="363"/>
    </row>
    <row r="1582" spans="1:11">
      <c r="A1582" s="361"/>
      <c r="B1582" s="362"/>
      <c r="C1582" s="362"/>
      <c r="D1582" s="362"/>
      <c r="E1582" s="362"/>
      <c r="F1582" s="362"/>
      <c r="G1582" s="363"/>
      <c r="H1582" s="363"/>
      <c r="I1582" s="363"/>
      <c r="J1582" s="363"/>
      <c r="K1582" s="363"/>
    </row>
    <row r="1583" spans="1:11">
      <c r="A1583" s="361"/>
      <c r="B1583" s="362"/>
      <c r="C1583" s="362"/>
      <c r="D1583" s="362"/>
      <c r="E1583" s="362"/>
      <c r="F1583" s="362"/>
      <c r="G1583" s="363"/>
      <c r="H1583" s="363"/>
      <c r="I1583" s="363"/>
      <c r="J1583" s="363"/>
      <c r="K1583" s="363"/>
    </row>
    <row r="1584" spans="1:11">
      <c r="A1584" s="361"/>
      <c r="B1584" s="362"/>
      <c r="C1584" s="362"/>
      <c r="D1584" s="362"/>
      <c r="E1584" s="362"/>
      <c r="F1584" s="362"/>
      <c r="G1584" s="363"/>
      <c r="H1584" s="363"/>
      <c r="I1584" s="363"/>
      <c r="J1584" s="363"/>
      <c r="K1584" s="363"/>
    </row>
    <row r="1585" spans="1:11">
      <c r="A1585" s="361"/>
      <c r="B1585" s="362"/>
      <c r="C1585" s="362"/>
      <c r="D1585" s="362"/>
      <c r="E1585" s="362"/>
      <c r="F1585" s="362"/>
      <c r="G1585" s="363"/>
      <c r="H1585" s="363"/>
      <c r="I1585" s="363"/>
      <c r="J1585" s="363"/>
      <c r="K1585" s="363"/>
    </row>
    <row r="1586" spans="1:11">
      <c r="A1586" s="361"/>
      <c r="B1586" s="362"/>
      <c r="C1586" s="362"/>
      <c r="D1586" s="362"/>
      <c r="E1586" s="362"/>
      <c r="F1586" s="362"/>
      <c r="G1586" s="363"/>
      <c r="H1586" s="363"/>
      <c r="I1586" s="363"/>
      <c r="J1586" s="363"/>
      <c r="K1586" s="363"/>
    </row>
    <row r="1587" spans="1:11">
      <c r="A1587" s="361"/>
      <c r="B1587" s="362"/>
      <c r="C1587" s="362"/>
      <c r="D1587" s="362"/>
      <c r="E1587" s="362"/>
      <c r="F1587" s="362"/>
      <c r="G1587" s="363"/>
      <c r="H1587" s="363"/>
      <c r="I1587" s="363"/>
      <c r="J1587" s="363"/>
      <c r="K1587" s="363"/>
    </row>
    <row r="1588" spans="1:11">
      <c r="A1588" s="361"/>
      <c r="B1588" s="362"/>
      <c r="C1588" s="362"/>
      <c r="D1588" s="362"/>
      <c r="E1588" s="362"/>
      <c r="F1588" s="362"/>
      <c r="G1588" s="363"/>
      <c r="H1588" s="363"/>
      <c r="I1588" s="363"/>
      <c r="J1588" s="363"/>
      <c r="K1588" s="363"/>
    </row>
    <row r="1589" spans="1:11">
      <c r="A1589" s="361"/>
      <c r="B1589" s="362"/>
      <c r="C1589" s="362"/>
      <c r="D1589" s="362"/>
      <c r="E1589" s="362"/>
      <c r="F1589" s="362"/>
      <c r="G1589" s="363"/>
      <c r="H1589" s="363"/>
      <c r="I1589" s="363"/>
      <c r="J1589" s="363"/>
      <c r="K1589" s="363"/>
    </row>
    <row r="1590" spans="1:11">
      <c r="A1590" s="361"/>
      <c r="B1590" s="362"/>
      <c r="C1590" s="362"/>
      <c r="D1590" s="362"/>
      <c r="E1590" s="362"/>
      <c r="F1590" s="362"/>
      <c r="G1590" s="363"/>
      <c r="H1590" s="363"/>
      <c r="I1590" s="363"/>
      <c r="J1590" s="363"/>
      <c r="K1590" s="363"/>
    </row>
    <row r="1591" spans="1:11">
      <c r="A1591" s="361"/>
      <c r="B1591" s="362"/>
      <c r="C1591" s="362"/>
      <c r="D1591" s="362"/>
      <c r="E1591" s="362"/>
      <c r="F1591" s="362"/>
      <c r="G1591" s="363"/>
      <c r="H1591" s="363"/>
      <c r="I1591" s="363"/>
      <c r="J1591" s="363"/>
      <c r="K1591" s="363"/>
    </row>
    <row r="1592" spans="1:11">
      <c r="A1592" s="361"/>
      <c r="B1592" s="362"/>
      <c r="C1592" s="362"/>
      <c r="D1592" s="362"/>
      <c r="E1592" s="362"/>
      <c r="F1592" s="362"/>
      <c r="G1592" s="363"/>
      <c r="H1592" s="363"/>
      <c r="I1592" s="363"/>
      <c r="J1592" s="363"/>
      <c r="K1592" s="363"/>
    </row>
    <row r="1593" spans="1:11">
      <c r="A1593" s="361"/>
      <c r="B1593" s="362"/>
      <c r="C1593" s="362"/>
      <c r="D1593" s="362"/>
      <c r="E1593" s="362"/>
      <c r="F1593" s="362"/>
      <c r="G1593" s="363"/>
      <c r="H1593" s="363"/>
      <c r="I1593" s="363"/>
      <c r="J1593" s="363"/>
      <c r="K1593" s="363"/>
    </row>
    <row r="1594" spans="1:11">
      <c r="A1594" s="361"/>
      <c r="B1594" s="362"/>
      <c r="C1594" s="362"/>
      <c r="D1594" s="362"/>
      <c r="E1594" s="362"/>
      <c r="F1594" s="362"/>
      <c r="G1594" s="363"/>
      <c r="H1594" s="363"/>
      <c r="I1594" s="363"/>
      <c r="J1594" s="363"/>
      <c r="K1594" s="363"/>
    </row>
    <row r="1595" spans="1:11">
      <c r="A1595" s="361"/>
      <c r="B1595" s="362"/>
      <c r="C1595" s="362"/>
      <c r="D1595" s="362"/>
      <c r="E1595" s="362"/>
      <c r="F1595" s="362"/>
      <c r="G1595" s="363"/>
      <c r="H1595" s="363"/>
      <c r="I1595" s="363"/>
      <c r="J1595" s="363"/>
      <c r="K1595" s="363"/>
    </row>
    <row r="1596" spans="1:11">
      <c r="A1596" s="361"/>
      <c r="B1596" s="362"/>
      <c r="C1596" s="362"/>
      <c r="D1596" s="362"/>
      <c r="E1596" s="362"/>
      <c r="F1596" s="362"/>
      <c r="G1596" s="363"/>
      <c r="H1596" s="363"/>
      <c r="I1596" s="363"/>
      <c r="J1596" s="363"/>
      <c r="K1596" s="363"/>
    </row>
    <row r="1597" spans="1:11">
      <c r="A1597" s="361"/>
      <c r="B1597" s="362"/>
      <c r="C1597" s="362"/>
      <c r="D1597" s="362"/>
      <c r="E1597" s="362"/>
      <c r="F1597" s="362"/>
      <c r="G1597" s="363"/>
      <c r="H1597" s="363"/>
      <c r="I1597" s="363"/>
      <c r="J1597" s="363"/>
      <c r="K1597" s="363"/>
    </row>
    <row r="1598" spans="1:11">
      <c r="A1598" s="361"/>
      <c r="B1598" s="362"/>
      <c r="C1598" s="362"/>
      <c r="D1598" s="362"/>
      <c r="E1598" s="362"/>
      <c r="F1598" s="362"/>
      <c r="G1598" s="363"/>
      <c r="H1598" s="363"/>
      <c r="I1598" s="363"/>
      <c r="J1598" s="363"/>
      <c r="K1598" s="363"/>
    </row>
    <row r="1599" spans="1:11">
      <c r="A1599" s="361"/>
      <c r="B1599" s="362"/>
      <c r="C1599" s="362"/>
      <c r="D1599" s="362"/>
      <c r="E1599" s="362"/>
      <c r="F1599" s="362"/>
      <c r="G1599" s="363"/>
      <c r="H1599" s="363"/>
      <c r="I1599" s="363"/>
      <c r="J1599" s="363"/>
      <c r="K1599" s="363"/>
    </row>
    <row r="1600" spans="1:11">
      <c r="A1600" s="361"/>
      <c r="B1600" s="362"/>
      <c r="C1600" s="362"/>
      <c r="D1600" s="362"/>
      <c r="E1600" s="362"/>
      <c r="F1600" s="362"/>
      <c r="G1600" s="363"/>
      <c r="H1600" s="363"/>
      <c r="I1600" s="363"/>
      <c r="J1600" s="363"/>
      <c r="K1600" s="363"/>
    </row>
    <row r="1601" spans="1:11">
      <c r="A1601" s="361"/>
      <c r="B1601" s="362"/>
      <c r="C1601" s="362"/>
      <c r="D1601" s="362"/>
      <c r="E1601" s="362"/>
      <c r="F1601" s="362"/>
      <c r="G1601" s="363"/>
      <c r="H1601" s="363"/>
      <c r="I1601" s="363"/>
      <c r="J1601" s="363"/>
      <c r="K1601" s="363"/>
    </row>
    <row r="1602" spans="1:11">
      <c r="A1602" s="361"/>
      <c r="B1602" s="362"/>
      <c r="C1602" s="362"/>
      <c r="D1602" s="362"/>
      <c r="E1602" s="362"/>
      <c r="F1602" s="362"/>
      <c r="G1602" s="363"/>
      <c r="H1602" s="363"/>
      <c r="I1602" s="363"/>
      <c r="J1602" s="363"/>
      <c r="K1602" s="363"/>
    </row>
    <row r="1603" spans="1:11">
      <c r="A1603" s="361"/>
      <c r="B1603" s="362"/>
      <c r="C1603" s="362"/>
      <c r="D1603" s="362"/>
      <c r="E1603" s="362"/>
      <c r="F1603" s="362"/>
      <c r="G1603" s="363"/>
      <c r="H1603" s="363"/>
      <c r="I1603" s="363"/>
      <c r="J1603" s="363"/>
      <c r="K1603" s="363"/>
    </row>
    <row r="1604" spans="1:11">
      <c r="A1604" s="361"/>
      <c r="B1604" s="362"/>
      <c r="C1604" s="362"/>
      <c r="D1604" s="362"/>
      <c r="E1604" s="362"/>
      <c r="F1604" s="362"/>
      <c r="G1604" s="363"/>
      <c r="H1604" s="363"/>
      <c r="I1604" s="363"/>
      <c r="J1604" s="363"/>
      <c r="K1604" s="363"/>
    </row>
    <row r="1605" spans="1:11">
      <c r="A1605" s="361"/>
      <c r="B1605" s="362"/>
      <c r="C1605" s="362"/>
      <c r="D1605" s="362"/>
      <c r="E1605" s="362"/>
      <c r="F1605" s="362"/>
      <c r="G1605" s="363"/>
      <c r="H1605" s="363"/>
      <c r="I1605" s="363"/>
      <c r="J1605" s="363"/>
      <c r="K1605" s="363"/>
    </row>
    <row r="1606" spans="1:11">
      <c r="A1606" s="361"/>
      <c r="B1606" s="362"/>
      <c r="C1606" s="362"/>
      <c r="D1606" s="362"/>
      <c r="E1606" s="362"/>
      <c r="F1606" s="362"/>
      <c r="G1606" s="363"/>
      <c r="H1606" s="363"/>
      <c r="I1606" s="363"/>
      <c r="J1606" s="363"/>
      <c r="K1606" s="363"/>
    </row>
    <row r="1607" spans="1:11">
      <c r="A1607" s="361"/>
      <c r="B1607" s="362"/>
      <c r="C1607" s="362"/>
      <c r="D1607" s="362"/>
      <c r="E1607" s="362"/>
      <c r="F1607" s="362"/>
      <c r="G1607" s="363"/>
      <c r="H1607" s="363"/>
      <c r="I1607" s="363"/>
      <c r="J1607" s="363"/>
      <c r="K1607" s="363"/>
    </row>
    <row r="1608" spans="1:11">
      <c r="A1608" s="361"/>
      <c r="B1608" s="362"/>
      <c r="C1608" s="362"/>
      <c r="D1608" s="362"/>
      <c r="E1608" s="362"/>
      <c r="F1608" s="362"/>
      <c r="G1608" s="363"/>
      <c r="H1608" s="363"/>
      <c r="I1608" s="363"/>
      <c r="J1608" s="363"/>
      <c r="K1608" s="363"/>
    </row>
    <row r="1609" spans="1:11">
      <c r="A1609" s="361"/>
      <c r="B1609" s="362"/>
      <c r="C1609" s="362"/>
      <c r="D1609" s="362"/>
      <c r="E1609" s="362"/>
      <c r="F1609" s="362"/>
      <c r="G1609" s="363"/>
      <c r="H1609" s="363"/>
      <c r="I1609" s="363"/>
      <c r="J1609" s="363"/>
      <c r="K1609" s="363"/>
    </row>
    <row r="1610" spans="1:11">
      <c r="A1610" s="361"/>
      <c r="B1610" s="362"/>
      <c r="C1610" s="362"/>
      <c r="D1610" s="362"/>
      <c r="E1610" s="362"/>
      <c r="F1610" s="362"/>
      <c r="G1610" s="363"/>
      <c r="H1610" s="363"/>
      <c r="I1610" s="363"/>
      <c r="J1610" s="363"/>
      <c r="K1610" s="363"/>
    </row>
    <row r="1611" spans="1:11">
      <c r="A1611" s="361"/>
      <c r="B1611" s="362"/>
      <c r="C1611" s="362"/>
      <c r="D1611" s="362"/>
      <c r="E1611" s="362"/>
      <c r="F1611" s="362"/>
      <c r="G1611" s="363"/>
      <c r="H1611" s="363"/>
      <c r="I1611" s="363"/>
      <c r="J1611" s="363"/>
      <c r="K1611" s="363"/>
    </row>
    <row r="1612" spans="1:11">
      <c r="A1612" s="361"/>
      <c r="B1612" s="362"/>
      <c r="C1612" s="362"/>
      <c r="D1612" s="362"/>
      <c r="E1612" s="362"/>
      <c r="F1612" s="362"/>
      <c r="G1612" s="363"/>
      <c r="H1612" s="363"/>
      <c r="I1612" s="363"/>
      <c r="J1612" s="363"/>
      <c r="K1612" s="363"/>
    </row>
    <row r="1613" spans="1:11">
      <c r="A1613" s="361"/>
      <c r="B1613" s="362"/>
      <c r="C1613" s="362"/>
      <c r="D1613" s="362"/>
      <c r="E1613" s="362"/>
      <c r="F1613" s="362"/>
      <c r="G1613" s="363"/>
      <c r="H1613" s="363"/>
      <c r="I1613" s="363"/>
      <c r="J1613" s="363"/>
      <c r="K1613" s="363"/>
    </row>
    <row r="1614" spans="1:11">
      <c r="A1614" s="361"/>
      <c r="B1614" s="362"/>
      <c r="C1614" s="362"/>
      <c r="D1614" s="362"/>
      <c r="E1614" s="362"/>
      <c r="F1614" s="362"/>
      <c r="G1614" s="363"/>
      <c r="H1614" s="363"/>
      <c r="I1614" s="363"/>
      <c r="J1614" s="363"/>
      <c r="K1614" s="363"/>
    </row>
    <row r="1615" spans="1:11">
      <c r="A1615" s="361"/>
      <c r="B1615" s="362"/>
      <c r="C1615" s="362"/>
      <c r="D1615" s="362"/>
      <c r="E1615" s="362"/>
      <c r="F1615" s="362"/>
      <c r="G1615" s="363"/>
      <c r="H1615" s="363"/>
      <c r="I1615" s="363"/>
      <c r="J1615" s="363"/>
      <c r="K1615" s="363"/>
    </row>
    <row r="1616" spans="1:11">
      <c r="A1616" s="361"/>
      <c r="B1616" s="362"/>
      <c r="C1616" s="362"/>
      <c r="D1616" s="362"/>
      <c r="E1616" s="362"/>
      <c r="F1616" s="362"/>
      <c r="G1616" s="363"/>
      <c r="H1616" s="363"/>
      <c r="I1616" s="363"/>
      <c r="J1616" s="363"/>
      <c r="K1616" s="363"/>
    </row>
    <row r="1617" spans="1:11">
      <c r="A1617" s="361"/>
      <c r="B1617" s="362"/>
      <c r="C1617" s="362"/>
      <c r="D1617" s="362"/>
      <c r="E1617" s="362"/>
      <c r="F1617" s="362"/>
      <c r="G1617" s="363"/>
      <c r="H1617" s="363"/>
      <c r="I1617" s="363"/>
      <c r="J1617" s="363"/>
      <c r="K1617" s="363"/>
    </row>
    <row r="1618" spans="1:11">
      <c r="A1618" s="361"/>
      <c r="B1618" s="362"/>
      <c r="C1618" s="362"/>
      <c r="D1618" s="362"/>
      <c r="E1618" s="362"/>
      <c r="F1618" s="362"/>
      <c r="G1618" s="363"/>
      <c r="H1618" s="363"/>
      <c r="I1618" s="363"/>
      <c r="J1618" s="363"/>
      <c r="K1618" s="363"/>
    </row>
    <row r="1619" spans="1:11">
      <c r="A1619" s="361"/>
      <c r="B1619" s="362"/>
      <c r="C1619" s="362"/>
      <c r="D1619" s="362"/>
      <c r="E1619" s="362"/>
      <c r="F1619" s="362"/>
      <c r="G1619" s="363"/>
      <c r="H1619" s="363"/>
      <c r="I1619" s="363"/>
      <c r="J1619" s="363"/>
      <c r="K1619" s="363"/>
    </row>
    <row r="1620" spans="1:11">
      <c r="A1620" s="361"/>
      <c r="B1620" s="362"/>
      <c r="C1620" s="362"/>
      <c r="D1620" s="362"/>
      <c r="E1620" s="362"/>
      <c r="F1620" s="362"/>
      <c r="G1620" s="363"/>
      <c r="H1620" s="363"/>
      <c r="I1620" s="363"/>
      <c r="J1620" s="363"/>
      <c r="K1620" s="363"/>
    </row>
    <row r="1621" spans="1:11">
      <c r="A1621" s="361"/>
      <c r="B1621" s="362"/>
      <c r="C1621" s="362"/>
      <c r="D1621" s="362"/>
      <c r="E1621" s="362"/>
      <c r="F1621" s="362"/>
      <c r="G1621" s="363"/>
      <c r="H1621" s="363"/>
      <c r="I1621" s="363"/>
      <c r="J1621" s="363"/>
      <c r="K1621" s="363"/>
    </row>
    <row r="1622" spans="1:11">
      <c r="A1622" s="361"/>
      <c r="B1622" s="362"/>
      <c r="C1622" s="362"/>
      <c r="D1622" s="362"/>
      <c r="E1622" s="362"/>
      <c r="F1622" s="362"/>
      <c r="G1622" s="363"/>
      <c r="H1622" s="363"/>
      <c r="I1622" s="363"/>
      <c r="J1622" s="363"/>
      <c r="K1622" s="363"/>
    </row>
    <row r="1623" spans="1:11">
      <c r="A1623" s="361"/>
      <c r="B1623" s="362"/>
      <c r="C1623" s="362"/>
      <c r="D1623" s="362"/>
      <c r="E1623" s="362"/>
      <c r="F1623" s="362"/>
      <c r="G1623" s="363"/>
      <c r="H1623" s="363"/>
      <c r="I1623" s="363"/>
      <c r="J1623" s="363"/>
      <c r="K1623" s="363"/>
    </row>
    <row r="1624" spans="1:11">
      <c r="A1624" s="361"/>
      <c r="B1624" s="362"/>
      <c r="C1624" s="362"/>
      <c r="D1624" s="362"/>
      <c r="E1624" s="362"/>
      <c r="F1624" s="362"/>
      <c r="G1624" s="363"/>
      <c r="H1624" s="363"/>
      <c r="I1624" s="363"/>
      <c r="J1624" s="363"/>
      <c r="K1624" s="363"/>
    </row>
    <row r="1625" spans="1:11">
      <c r="A1625" s="361"/>
      <c r="B1625" s="362"/>
      <c r="C1625" s="362"/>
      <c r="D1625" s="362"/>
      <c r="E1625" s="362"/>
      <c r="F1625" s="362"/>
      <c r="G1625" s="363"/>
      <c r="H1625" s="363"/>
      <c r="I1625" s="363"/>
      <c r="J1625" s="363"/>
      <c r="K1625" s="363"/>
    </row>
    <row r="1626" spans="1:11">
      <c r="A1626" s="361"/>
      <c r="B1626" s="362"/>
      <c r="C1626" s="362"/>
      <c r="D1626" s="362"/>
      <c r="E1626" s="362"/>
      <c r="F1626" s="362"/>
      <c r="G1626" s="363"/>
      <c r="H1626" s="363"/>
      <c r="I1626" s="363"/>
      <c r="J1626" s="363"/>
      <c r="K1626" s="363"/>
    </row>
    <row r="1627" spans="1:11">
      <c r="A1627" s="361"/>
      <c r="B1627" s="362"/>
      <c r="C1627" s="362"/>
      <c r="D1627" s="362"/>
      <c r="E1627" s="362"/>
      <c r="F1627" s="362"/>
      <c r="G1627" s="363"/>
      <c r="H1627" s="363"/>
      <c r="I1627" s="363"/>
      <c r="J1627" s="363"/>
      <c r="K1627" s="363"/>
    </row>
    <row r="1628" spans="1:11">
      <c r="A1628" s="361"/>
      <c r="B1628" s="362"/>
      <c r="C1628" s="362"/>
      <c r="D1628" s="362"/>
      <c r="E1628" s="362"/>
      <c r="F1628" s="362"/>
      <c r="G1628" s="363"/>
      <c r="H1628" s="363"/>
      <c r="I1628" s="363"/>
      <c r="J1628" s="363"/>
      <c r="K1628" s="363"/>
    </row>
    <row r="1629" spans="1:11">
      <c r="A1629" s="361"/>
      <c r="B1629" s="362"/>
      <c r="C1629" s="362"/>
      <c r="D1629" s="362"/>
      <c r="E1629" s="362"/>
      <c r="F1629" s="362"/>
      <c r="G1629" s="363"/>
      <c r="H1629" s="363"/>
      <c r="I1629" s="363"/>
      <c r="J1629" s="363"/>
      <c r="K1629" s="363"/>
    </row>
    <row r="1630" spans="1:11">
      <c r="A1630" s="361"/>
      <c r="B1630" s="362"/>
      <c r="C1630" s="362"/>
      <c r="D1630" s="362"/>
      <c r="E1630" s="362"/>
      <c r="F1630" s="362"/>
      <c r="G1630" s="363"/>
      <c r="H1630" s="363"/>
      <c r="I1630" s="363"/>
      <c r="J1630" s="363"/>
      <c r="K1630" s="363"/>
    </row>
    <row r="1631" spans="1:11">
      <c r="A1631" s="361"/>
      <c r="B1631" s="362"/>
      <c r="C1631" s="362"/>
      <c r="D1631" s="362"/>
      <c r="E1631" s="362"/>
      <c r="F1631" s="362"/>
      <c r="G1631" s="363"/>
      <c r="H1631" s="363"/>
      <c r="I1631" s="363"/>
      <c r="J1631" s="363"/>
      <c r="K1631" s="363"/>
    </row>
    <row r="1632" spans="1:11">
      <c r="A1632" s="361"/>
      <c r="B1632" s="362"/>
      <c r="C1632" s="362"/>
      <c r="D1632" s="362"/>
      <c r="E1632" s="362"/>
      <c r="F1632" s="362"/>
      <c r="G1632" s="363"/>
      <c r="H1632" s="363"/>
      <c r="I1632" s="363"/>
      <c r="J1632" s="363"/>
      <c r="K1632" s="363"/>
    </row>
    <row r="1633" spans="1:11">
      <c r="A1633" s="361"/>
      <c r="B1633" s="362"/>
      <c r="C1633" s="362"/>
      <c r="D1633" s="362"/>
      <c r="E1633" s="362"/>
      <c r="F1633" s="362"/>
      <c r="G1633" s="363"/>
      <c r="H1633" s="363"/>
      <c r="I1633" s="363"/>
      <c r="J1633" s="363"/>
      <c r="K1633" s="363"/>
    </row>
    <row r="1634" spans="1:11">
      <c r="A1634" s="361"/>
      <c r="B1634" s="362"/>
      <c r="C1634" s="362"/>
      <c r="D1634" s="362"/>
      <c r="E1634" s="362"/>
      <c r="F1634" s="362"/>
      <c r="G1634" s="363"/>
      <c r="H1634" s="363"/>
      <c r="I1634" s="363"/>
      <c r="J1634" s="363"/>
      <c r="K1634" s="363"/>
    </row>
    <row r="1635" spans="1:11">
      <c r="A1635" s="361"/>
      <c r="B1635" s="362"/>
      <c r="C1635" s="362"/>
      <c r="D1635" s="362"/>
      <c r="E1635" s="362"/>
      <c r="F1635" s="362"/>
      <c r="G1635" s="363"/>
      <c r="H1635" s="363"/>
      <c r="I1635" s="363"/>
      <c r="J1635" s="363"/>
      <c r="K1635" s="363"/>
    </row>
    <row r="1636" spans="1:11">
      <c r="A1636" s="361"/>
      <c r="B1636" s="362"/>
      <c r="C1636" s="362"/>
      <c r="D1636" s="362"/>
      <c r="E1636" s="362"/>
      <c r="F1636" s="362"/>
      <c r="G1636" s="363"/>
      <c r="H1636" s="363"/>
      <c r="I1636" s="363"/>
      <c r="J1636" s="363"/>
      <c r="K1636" s="363"/>
    </row>
    <row r="1637" spans="1:11">
      <c r="A1637" s="361"/>
      <c r="B1637" s="362"/>
      <c r="C1637" s="362"/>
      <c r="D1637" s="362"/>
      <c r="E1637" s="362"/>
      <c r="F1637" s="362"/>
      <c r="G1637" s="363"/>
      <c r="H1637" s="363"/>
      <c r="I1637" s="363"/>
      <c r="J1637" s="363"/>
      <c r="K1637" s="363"/>
    </row>
    <row r="1638" spans="1:11">
      <c r="A1638" s="361"/>
      <c r="B1638" s="362"/>
      <c r="C1638" s="362"/>
      <c r="D1638" s="362"/>
      <c r="E1638" s="362"/>
      <c r="F1638" s="362"/>
      <c r="G1638" s="363"/>
      <c r="H1638" s="363"/>
      <c r="I1638" s="363"/>
      <c r="J1638" s="363"/>
      <c r="K1638" s="363"/>
    </row>
    <row r="1639" spans="1:11">
      <c r="A1639" s="361"/>
      <c r="B1639" s="362"/>
      <c r="C1639" s="362"/>
      <c r="D1639" s="362"/>
      <c r="E1639" s="362"/>
      <c r="F1639" s="362"/>
      <c r="G1639" s="363"/>
      <c r="H1639" s="363"/>
      <c r="I1639" s="363"/>
      <c r="J1639" s="363"/>
      <c r="K1639" s="363"/>
    </row>
    <row r="1640" spans="1:11">
      <c r="A1640" s="361"/>
      <c r="B1640" s="362"/>
      <c r="C1640" s="362"/>
      <c r="D1640" s="362"/>
      <c r="E1640" s="362"/>
      <c r="F1640" s="362"/>
      <c r="G1640" s="363"/>
      <c r="H1640" s="363"/>
      <c r="I1640" s="363"/>
      <c r="J1640" s="363"/>
      <c r="K1640" s="363"/>
    </row>
    <row r="1641" spans="1:11">
      <c r="A1641" s="361"/>
      <c r="B1641" s="362"/>
      <c r="C1641" s="362"/>
      <c r="D1641" s="362"/>
      <c r="E1641" s="362"/>
      <c r="F1641" s="362"/>
      <c r="G1641" s="363"/>
      <c r="H1641" s="363"/>
      <c r="I1641" s="363"/>
      <c r="J1641" s="363"/>
      <c r="K1641" s="363"/>
    </row>
    <row r="1642" spans="1:11">
      <c r="A1642" s="361"/>
      <c r="B1642" s="362"/>
      <c r="C1642" s="362"/>
      <c r="D1642" s="362"/>
      <c r="E1642" s="362"/>
      <c r="F1642" s="362"/>
      <c r="G1642" s="363"/>
      <c r="H1642" s="363"/>
      <c r="I1642" s="363"/>
      <c r="J1642" s="363"/>
      <c r="K1642" s="363"/>
    </row>
    <row r="1643" spans="1:11">
      <c r="A1643" s="361"/>
      <c r="B1643" s="362"/>
      <c r="C1643" s="362"/>
      <c r="D1643" s="362"/>
      <c r="E1643" s="362"/>
      <c r="F1643" s="362"/>
      <c r="G1643" s="363"/>
      <c r="H1643" s="363"/>
      <c r="I1643" s="363"/>
      <c r="J1643" s="363"/>
      <c r="K1643" s="363"/>
    </row>
    <row r="1644" spans="1:11">
      <c r="A1644" s="361"/>
      <c r="B1644" s="362"/>
      <c r="C1644" s="362"/>
      <c r="D1644" s="362"/>
      <c r="E1644" s="362"/>
      <c r="F1644" s="362"/>
      <c r="G1644" s="363"/>
      <c r="H1644" s="363"/>
      <c r="I1644" s="363"/>
      <c r="J1644" s="363"/>
      <c r="K1644" s="363"/>
    </row>
    <row r="1645" spans="1:11">
      <c r="A1645" s="361"/>
      <c r="B1645" s="362"/>
      <c r="C1645" s="362"/>
      <c r="D1645" s="362"/>
      <c r="E1645" s="362"/>
      <c r="F1645" s="362"/>
      <c r="G1645" s="363"/>
      <c r="H1645" s="363"/>
      <c r="I1645" s="363"/>
      <c r="J1645" s="363"/>
      <c r="K1645" s="363"/>
    </row>
    <row r="1646" spans="1:11">
      <c r="A1646" s="361"/>
      <c r="B1646" s="362"/>
      <c r="C1646" s="362"/>
      <c r="D1646" s="362"/>
      <c r="E1646" s="362"/>
      <c r="F1646" s="362"/>
      <c r="G1646" s="363"/>
      <c r="H1646" s="363"/>
      <c r="I1646" s="363"/>
      <c r="J1646" s="363"/>
      <c r="K1646" s="363"/>
    </row>
    <row r="1647" spans="1:11">
      <c r="A1647" s="361"/>
      <c r="B1647" s="362"/>
      <c r="C1647" s="362"/>
      <c r="D1647" s="362"/>
      <c r="E1647" s="362"/>
      <c r="F1647" s="362"/>
      <c r="G1647" s="363"/>
      <c r="H1647" s="363"/>
      <c r="I1647" s="363"/>
      <c r="J1647" s="363"/>
      <c r="K1647" s="363"/>
    </row>
    <row r="1648" spans="1:11">
      <c r="A1648" s="361"/>
      <c r="B1648" s="362"/>
      <c r="C1648" s="362"/>
      <c r="D1648" s="362"/>
      <c r="E1648" s="362"/>
      <c r="F1648" s="362"/>
      <c r="G1648" s="363"/>
      <c r="H1648" s="363"/>
      <c r="I1648" s="363"/>
      <c r="J1648" s="363"/>
      <c r="K1648" s="363"/>
    </row>
    <row r="1649" spans="1:11">
      <c r="A1649" s="361"/>
      <c r="B1649" s="362"/>
      <c r="C1649" s="362"/>
      <c r="D1649" s="362"/>
      <c r="E1649" s="362"/>
      <c r="F1649" s="362"/>
      <c r="G1649" s="363"/>
      <c r="H1649" s="363"/>
      <c r="I1649" s="363"/>
      <c r="J1649" s="363"/>
      <c r="K1649" s="363"/>
    </row>
    <row r="1650" spans="1:11">
      <c r="A1650" s="361"/>
      <c r="B1650" s="362"/>
      <c r="C1650" s="362"/>
      <c r="D1650" s="362"/>
      <c r="E1650" s="362"/>
      <c r="F1650" s="362"/>
      <c r="G1650" s="363"/>
      <c r="H1650" s="363"/>
      <c r="I1650" s="363"/>
      <c r="J1650" s="363"/>
      <c r="K1650" s="363"/>
    </row>
    <row r="1651" spans="1:11">
      <c r="A1651" s="361"/>
      <c r="B1651" s="362"/>
      <c r="C1651" s="362"/>
      <c r="D1651" s="362"/>
      <c r="E1651" s="362"/>
      <c r="F1651" s="362"/>
      <c r="G1651" s="363"/>
      <c r="H1651" s="363"/>
      <c r="I1651" s="363"/>
      <c r="J1651" s="363"/>
      <c r="K1651" s="363"/>
    </row>
    <row r="1652" spans="1:11">
      <c r="A1652" s="361"/>
      <c r="B1652" s="362"/>
      <c r="C1652" s="362"/>
      <c r="D1652" s="362"/>
      <c r="E1652" s="362"/>
      <c r="F1652" s="362"/>
      <c r="G1652" s="363"/>
      <c r="H1652" s="363"/>
      <c r="I1652" s="363"/>
      <c r="J1652" s="363"/>
      <c r="K1652" s="363"/>
    </row>
    <row r="1653" spans="1:11">
      <c r="A1653" s="361"/>
      <c r="B1653" s="362"/>
      <c r="C1653" s="362"/>
      <c r="D1653" s="362"/>
      <c r="E1653" s="362"/>
      <c r="F1653" s="362"/>
      <c r="G1653" s="363"/>
      <c r="H1653" s="363"/>
      <c r="I1653" s="363"/>
      <c r="J1653" s="363"/>
      <c r="K1653" s="363"/>
    </row>
    <row r="1654" spans="1:11">
      <c r="A1654" s="361"/>
      <c r="B1654" s="362"/>
      <c r="C1654" s="362"/>
      <c r="D1654" s="362"/>
      <c r="E1654" s="362"/>
      <c r="F1654" s="362"/>
      <c r="G1654" s="363"/>
      <c r="H1654" s="363"/>
      <c r="I1654" s="363"/>
      <c r="J1654" s="363"/>
      <c r="K1654" s="363"/>
    </row>
    <row r="1655" spans="1:11">
      <c r="A1655" s="361"/>
      <c r="B1655" s="362"/>
      <c r="C1655" s="362"/>
      <c r="D1655" s="362"/>
      <c r="E1655" s="362"/>
      <c r="F1655" s="362"/>
      <c r="G1655" s="363"/>
      <c r="H1655" s="363"/>
      <c r="I1655" s="363"/>
      <c r="J1655" s="363"/>
      <c r="K1655" s="363"/>
    </row>
    <row r="1656" spans="1:11">
      <c r="A1656" s="361"/>
      <c r="B1656" s="362"/>
      <c r="C1656" s="362"/>
      <c r="D1656" s="362"/>
      <c r="E1656" s="362"/>
      <c r="F1656" s="362"/>
      <c r="G1656" s="363"/>
      <c r="H1656" s="363"/>
      <c r="I1656" s="363"/>
      <c r="J1656" s="363"/>
      <c r="K1656" s="363"/>
    </row>
    <row r="1657" spans="1:11">
      <c r="A1657" s="361"/>
      <c r="B1657" s="362"/>
      <c r="C1657" s="362"/>
      <c r="D1657" s="362"/>
      <c r="E1657" s="362"/>
      <c r="F1657" s="362"/>
      <c r="G1657" s="363"/>
      <c r="H1657" s="363"/>
      <c r="I1657" s="363"/>
      <c r="J1657" s="363"/>
      <c r="K1657" s="363"/>
    </row>
    <row r="1658" spans="1:11">
      <c r="A1658" s="361"/>
      <c r="B1658" s="362"/>
      <c r="C1658" s="362"/>
      <c r="D1658" s="362"/>
      <c r="E1658" s="362"/>
      <c r="F1658" s="362"/>
      <c r="G1658" s="363"/>
      <c r="H1658" s="363"/>
      <c r="I1658" s="363"/>
      <c r="J1658" s="363"/>
      <c r="K1658" s="363"/>
    </row>
    <row r="1659" spans="1:11">
      <c r="A1659" s="361"/>
      <c r="B1659" s="362"/>
      <c r="C1659" s="362"/>
      <c r="D1659" s="362"/>
      <c r="E1659" s="362"/>
      <c r="F1659" s="362"/>
      <c r="G1659" s="363"/>
      <c r="H1659" s="363"/>
      <c r="I1659" s="363"/>
      <c r="J1659" s="363"/>
      <c r="K1659" s="363"/>
    </row>
    <row r="1660" spans="1:11">
      <c r="A1660" s="361"/>
      <c r="B1660" s="362"/>
      <c r="C1660" s="362"/>
      <c r="D1660" s="362"/>
      <c r="E1660" s="362"/>
      <c r="F1660" s="362"/>
      <c r="G1660" s="363"/>
      <c r="H1660" s="363"/>
      <c r="I1660" s="363"/>
      <c r="J1660" s="363"/>
      <c r="K1660" s="363"/>
    </row>
    <row r="1661" spans="1:11">
      <c r="A1661" s="361"/>
      <c r="B1661" s="362"/>
      <c r="C1661" s="362"/>
      <c r="D1661" s="362"/>
      <c r="E1661" s="362"/>
      <c r="F1661" s="362"/>
      <c r="G1661" s="363"/>
      <c r="H1661" s="363"/>
      <c r="I1661" s="363"/>
      <c r="J1661" s="363"/>
      <c r="K1661" s="363"/>
    </row>
    <row r="1662" spans="1:11">
      <c r="A1662" s="361"/>
      <c r="B1662" s="362"/>
      <c r="C1662" s="362"/>
      <c r="D1662" s="362"/>
      <c r="E1662" s="362"/>
      <c r="F1662" s="362"/>
      <c r="G1662" s="363"/>
      <c r="H1662" s="363"/>
      <c r="I1662" s="363"/>
      <c r="J1662" s="363"/>
      <c r="K1662" s="363"/>
    </row>
    <row r="1663" spans="1:11">
      <c r="A1663" s="361"/>
      <c r="B1663" s="362"/>
      <c r="C1663" s="362"/>
      <c r="D1663" s="362"/>
      <c r="E1663" s="362"/>
      <c r="F1663" s="362"/>
      <c r="G1663" s="363"/>
      <c r="H1663" s="363"/>
      <c r="I1663" s="363"/>
      <c r="J1663" s="363"/>
      <c r="K1663" s="363"/>
    </row>
    <row r="1664" spans="1:11">
      <c r="A1664" s="361"/>
      <c r="B1664" s="362"/>
      <c r="C1664" s="362"/>
      <c r="D1664" s="362"/>
      <c r="E1664" s="362"/>
      <c r="F1664" s="362"/>
      <c r="G1664" s="363"/>
      <c r="H1664" s="363"/>
      <c r="I1664" s="363"/>
      <c r="J1664" s="363"/>
      <c r="K1664" s="363"/>
    </row>
    <row r="1665" spans="1:11">
      <c r="A1665" s="361"/>
      <c r="B1665" s="362"/>
      <c r="C1665" s="362"/>
      <c r="D1665" s="362"/>
      <c r="E1665" s="362"/>
      <c r="F1665" s="362"/>
      <c r="G1665" s="363"/>
      <c r="H1665" s="363"/>
      <c r="I1665" s="363"/>
      <c r="J1665" s="363"/>
      <c r="K1665" s="363"/>
    </row>
    <row r="1666" spans="1:11">
      <c r="A1666" s="361"/>
      <c r="B1666" s="362"/>
      <c r="C1666" s="362"/>
      <c r="D1666" s="362"/>
      <c r="E1666" s="362"/>
      <c r="F1666" s="362"/>
      <c r="G1666" s="363"/>
      <c r="H1666" s="363"/>
      <c r="I1666" s="363"/>
      <c r="J1666" s="363"/>
      <c r="K1666" s="363"/>
    </row>
    <row r="1667" spans="1:11">
      <c r="A1667" s="361"/>
      <c r="B1667" s="362"/>
      <c r="C1667" s="362"/>
      <c r="D1667" s="362"/>
      <c r="E1667" s="362"/>
      <c r="F1667" s="362"/>
      <c r="G1667" s="363"/>
      <c r="H1667" s="363"/>
      <c r="I1667" s="363"/>
      <c r="J1667" s="363"/>
      <c r="K1667" s="363"/>
    </row>
    <row r="1668" spans="1:11">
      <c r="A1668" s="361"/>
      <c r="B1668" s="362"/>
      <c r="C1668" s="362"/>
      <c r="D1668" s="362"/>
      <c r="E1668" s="362"/>
      <c r="F1668" s="362"/>
      <c r="G1668" s="363"/>
      <c r="H1668" s="363"/>
      <c r="I1668" s="363"/>
      <c r="J1668" s="363"/>
      <c r="K1668" s="363"/>
    </row>
    <row r="1669" spans="1:11">
      <c r="A1669" s="361"/>
      <c r="B1669" s="362"/>
      <c r="C1669" s="362"/>
      <c r="D1669" s="362"/>
      <c r="E1669" s="362"/>
      <c r="F1669" s="362"/>
      <c r="G1669" s="363"/>
      <c r="H1669" s="363"/>
      <c r="I1669" s="363"/>
      <c r="J1669" s="363"/>
      <c r="K1669" s="363"/>
    </row>
    <row r="1670" spans="1:11">
      <c r="A1670" s="361"/>
      <c r="B1670" s="362"/>
      <c r="C1670" s="362"/>
      <c r="D1670" s="362"/>
      <c r="E1670" s="362"/>
      <c r="F1670" s="362"/>
      <c r="G1670" s="363"/>
      <c r="H1670" s="363"/>
      <c r="I1670" s="363"/>
      <c r="J1670" s="363"/>
      <c r="K1670" s="363"/>
    </row>
    <row r="1671" spans="1:11">
      <c r="A1671" s="361"/>
      <c r="B1671" s="362"/>
      <c r="C1671" s="362"/>
      <c r="D1671" s="362"/>
      <c r="E1671" s="362"/>
      <c r="F1671" s="362"/>
      <c r="G1671" s="363"/>
      <c r="H1671" s="363"/>
      <c r="I1671" s="363"/>
      <c r="J1671" s="363"/>
      <c r="K1671" s="363"/>
    </row>
    <row r="1672" spans="1:11">
      <c r="A1672" s="361"/>
      <c r="B1672" s="362"/>
      <c r="C1672" s="362"/>
      <c r="D1672" s="362"/>
      <c r="E1672" s="362"/>
      <c r="F1672" s="362"/>
      <c r="G1672" s="363"/>
      <c r="H1672" s="363"/>
      <c r="I1672" s="363"/>
      <c r="J1672" s="363"/>
      <c r="K1672" s="363"/>
    </row>
    <row r="1673" spans="1:11">
      <c r="A1673" s="361"/>
      <c r="B1673" s="362"/>
      <c r="C1673" s="362"/>
      <c r="D1673" s="362"/>
      <c r="E1673" s="362"/>
      <c r="F1673" s="362"/>
      <c r="G1673" s="363"/>
      <c r="H1673" s="363"/>
      <c r="I1673" s="363"/>
      <c r="J1673" s="363"/>
      <c r="K1673" s="363"/>
    </row>
    <row r="1674" spans="1:11">
      <c r="A1674" s="361"/>
      <c r="B1674" s="362"/>
      <c r="C1674" s="362"/>
      <c r="D1674" s="362"/>
      <c r="E1674" s="362"/>
      <c r="F1674" s="362"/>
      <c r="G1674" s="363"/>
      <c r="H1674" s="363"/>
      <c r="I1674" s="363"/>
      <c r="J1674" s="363"/>
      <c r="K1674" s="363"/>
    </row>
    <row r="1675" spans="1:11">
      <c r="A1675" s="361"/>
      <c r="B1675" s="362"/>
      <c r="C1675" s="362"/>
      <c r="D1675" s="362"/>
      <c r="E1675" s="362"/>
      <c r="F1675" s="362"/>
      <c r="G1675" s="363"/>
      <c r="H1675" s="363"/>
      <c r="I1675" s="363"/>
      <c r="J1675" s="363"/>
      <c r="K1675" s="363"/>
    </row>
    <row r="1676" spans="1:11">
      <c r="A1676" s="361"/>
      <c r="B1676" s="362"/>
      <c r="C1676" s="362"/>
      <c r="D1676" s="362"/>
      <c r="E1676" s="362"/>
      <c r="F1676" s="362"/>
      <c r="G1676" s="363"/>
      <c r="H1676" s="363"/>
      <c r="I1676" s="363"/>
      <c r="J1676" s="363"/>
      <c r="K1676" s="363"/>
    </row>
    <row r="1677" spans="1:11">
      <c r="A1677" s="361"/>
      <c r="B1677" s="362"/>
      <c r="C1677" s="362"/>
      <c r="D1677" s="362"/>
      <c r="E1677" s="362"/>
      <c r="F1677" s="362"/>
      <c r="G1677" s="363"/>
      <c r="H1677" s="363"/>
      <c r="I1677" s="363"/>
      <c r="J1677" s="363"/>
      <c r="K1677" s="363"/>
    </row>
    <row r="1678" spans="1:11">
      <c r="A1678" s="361"/>
      <c r="B1678" s="362"/>
      <c r="C1678" s="362"/>
      <c r="D1678" s="362"/>
      <c r="E1678" s="362"/>
      <c r="F1678" s="362"/>
      <c r="G1678" s="363"/>
      <c r="H1678" s="363"/>
      <c r="I1678" s="363"/>
      <c r="J1678" s="363"/>
      <c r="K1678" s="363"/>
    </row>
    <row r="1679" spans="1:11">
      <c r="A1679" s="361"/>
      <c r="B1679" s="362"/>
      <c r="C1679" s="362"/>
      <c r="D1679" s="362"/>
      <c r="E1679" s="362"/>
      <c r="F1679" s="362"/>
      <c r="G1679" s="363"/>
      <c r="H1679" s="363"/>
      <c r="I1679" s="363"/>
      <c r="J1679" s="363"/>
      <c r="K1679" s="363"/>
    </row>
    <row r="1680" spans="1:11">
      <c r="A1680" s="361"/>
      <c r="B1680" s="362"/>
      <c r="C1680" s="362"/>
      <c r="D1680" s="362"/>
      <c r="E1680" s="362"/>
      <c r="F1680" s="362"/>
      <c r="G1680" s="363"/>
      <c r="H1680" s="363"/>
      <c r="I1680" s="363"/>
      <c r="J1680" s="363"/>
      <c r="K1680" s="363"/>
    </row>
    <row r="1681" spans="1:11">
      <c r="A1681" s="361"/>
      <c r="B1681" s="362"/>
      <c r="C1681" s="362"/>
      <c r="D1681" s="362"/>
      <c r="E1681" s="362"/>
      <c r="F1681" s="362"/>
      <c r="G1681" s="363"/>
      <c r="H1681" s="363"/>
      <c r="I1681" s="363"/>
      <c r="J1681" s="363"/>
      <c r="K1681" s="363"/>
    </row>
    <row r="1682" spans="1:11">
      <c r="A1682" s="361"/>
      <c r="B1682" s="362"/>
      <c r="C1682" s="362"/>
      <c r="D1682" s="362"/>
      <c r="E1682" s="362"/>
      <c r="F1682" s="362"/>
      <c r="G1682" s="363"/>
      <c r="H1682" s="363"/>
      <c r="I1682" s="363"/>
      <c r="J1682" s="363"/>
      <c r="K1682" s="363"/>
    </row>
    <row r="1683" spans="1:11">
      <c r="A1683" s="361"/>
      <c r="B1683" s="362"/>
      <c r="C1683" s="362"/>
      <c r="D1683" s="362"/>
      <c r="E1683" s="362"/>
      <c r="F1683" s="362"/>
      <c r="G1683" s="363"/>
      <c r="H1683" s="363"/>
      <c r="I1683" s="363"/>
      <c r="J1683" s="363"/>
      <c r="K1683" s="363"/>
    </row>
    <row r="1684" spans="1:11">
      <c r="A1684" s="361"/>
      <c r="B1684" s="362"/>
      <c r="C1684" s="362"/>
      <c r="D1684" s="362"/>
      <c r="E1684" s="362"/>
      <c r="F1684" s="362"/>
      <c r="G1684" s="363"/>
      <c r="H1684" s="363"/>
      <c r="I1684" s="363"/>
      <c r="J1684" s="363"/>
      <c r="K1684" s="363"/>
    </row>
    <row r="1685" spans="1:11">
      <c r="A1685" s="361"/>
      <c r="B1685" s="362"/>
      <c r="C1685" s="362"/>
      <c r="D1685" s="362"/>
      <c r="E1685" s="362"/>
      <c r="F1685" s="362"/>
      <c r="G1685" s="363"/>
      <c r="H1685" s="363"/>
      <c r="I1685" s="363"/>
      <c r="J1685" s="363"/>
      <c r="K1685" s="363"/>
    </row>
    <row r="1686" spans="1:11">
      <c r="A1686" s="361"/>
      <c r="B1686" s="362"/>
      <c r="C1686" s="362"/>
      <c r="D1686" s="362"/>
      <c r="E1686" s="362"/>
      <c r="F1686" s="362"/>
      <c r="G1686" s="363"/>
      <c r="H1686" s="363"/>
      <c r="I1686" s="363"/>
      <c r="J1686" s="363"/>
      <c r="K1686" s="363"/>
    </row>
    <row r="1687" spans="1:11">
      <c r="A1687" s="361"/>
      <c r="B1687" s="362"/>
      <c r="C1687" s="362"/>
      <c r="D1687" s="362"/>
      <c r="E1687" s="362"/>
      <c r="F1687" s="362"/>
      <c r="G1687" s="363"/>
      <c r="H1687" s="363"/>
      <c r="I1687" s="363"/>
      <c r="J1687" s="363"/>
      <c r="K1687" s="363"/>
    </row>
    <row r="1688" spans="1:11">
      <c r="A1688" s="361"/>
      <c r="B1688" s="362"/>
      <c r="C1688" s="362"/>
      <c r="D1688" s="362"/>
      <c r="E1688" s="362"/>
      <c r="F1688" s="362"/>
      <c r="G1688" s="363"/>
      <c r="H1688" s="363"/>
      <c r="I1688" s="363"/>
      <c r="J1688" s="363"/>
      <c r="K1688" s="363"/>
    </row>
    <row r="1689" spans="1:11">
      <c r="A1689" s="361"/>
      <c r="B1689" s="362"/>
      <c r="C1689" s="362"/>
      <c r="D1689" s="362"/>
      <c r="E1689" s="362"/>
      <c r="F1689" s="362"/>
      <c r="G1689" s="363"/>
      <c r="H1689" s="363"/>
      <c r="I1689" s="363"/>
      <c r="J1689" s="363"/>
      <c r="K1689" s="363"/>
    </row>
    <row r="1690" spans="1:11">
      <c r="A1690" s="361"/>
      <c r="B1690" s="362"/>
      <c r="C1690" s="362"/>
      <c r="D1690" s="362"/>
      <c r="E1690" s="362"/>
      <c r="F1690" s="362"/>
      <c r="G1690" s="363"/>
      <c r="H1690" s="363"/>
      <c r="I1690" s="363"/>
      <c r="J1690" s="363"/>
      <c r="K1690" s="363"/>
    </row>
    <row r="1691" spans="1:11">
      <c r="A1691" s="361"/>
      <c r="B1691" s="362"/>
      <c r="C1691" s="362"/>
      <c r="D1691" s="362"/>
      <c r="E1691" s="362"/>
      <c r="F1691" s="362"/>
      <c r="G1691" s="363"/>
      <c r="H1691" s="363"/>
      <c r="I1691" s="363"/>
      <c r="J1691" s="363"/>
      <c r="K1691" s="363"/>
    </row>
    <row r="1692" spans="1:11">
      <c r="A1692" s="361"/>
      <c r="B1692" s="362"/>
      <c r="C1692" s="362"/>
      <c r="D1692" s="362"/>
      <c r="E1692" s="362"/>
      <c r="F1692" s="362"/>
      <c r="G1692" s="363"/>
      <c r="H1692" s="363"/>
      <c r="I1692" s="363"/>
      <c r="J1692" s="363"/>
      <c r="K1692" s="363"/>
    </row>
    <row r="1693" spans="1:11">
      <c r="A1693" s="361"/>
      <c r="B1693" s="362"/>
      <c r="C1693" s="362"/>
      <c r="D1693" s="362"/>
      <c r="E1693" s="362"/>
      <c r="F1693" s="362"/>
      <c r="G1693" s="363"/>
      <c r="H1693" s="363"/>
      <c r="I1693" s="363"/>
      <c r="J1693" s="363"/>
      <c r="K1693" s="363"/>
    </row>
    <row r="1694" spans="1:11">
      <c r="A1694" s="361"/>
      <c r="B1694" s="362"/>
      <c r="C1694" s="362"/>
      <c r="D1694" s="362"/>
      <c r="E1694" s="362"/>
      <c r="F1694" s="362"/>
      <c r="G1694" s="363"/>
      <c r="H1694" s="363"/>
      <c r="I1694" s="363"/>
      <c r="J1694" s="363"/>
      <c r="K1694" s="363"/>
    </row>
    <row r="1695" spans="1:11">
      <c r="A1695" s="361"/>
      <c r="B1695" s="362"/>
      <c r="C1695" s="362"/>
      <c r="D1695" s="362"/>
      <c r="E1695" s="362"/>
      <c r="F1695" s="362"/>
      <c r="G1695" s="363"/>
      <c r="H1695" s="363"/>
      <c r="I1695" s="363"/>
      <c r="J1695" s="363"/>
      <c r="K1695" s="363"/>
    </row>
    <row r="1696" spans="1:11">
      <c r="A1696" s="361"/>
      <c r="B1696" s="362"/>
      <c r="C1696" s="362"/>
      <c r="D1696" s="362"/>
      <c r="E1696" s="362"/>
      <c r="F1696" s="362"/>
      <c r="G1696" s="363"/>
      <c r="H1696" s="363"/>
      <c r="I1696" s="363"/>
      <c r="J1696" s="363"/>
      <c r="K1696" s="363"/>
    </row>
    <row r="1697" spans="1:11">
      <c r="A1697" s="361"/>
      <c r="B1697" s="362"/>
      <c r="C1697" s="362"/>
      <c r="D1697" s="362"/>
      <c r="E1697" s="362"/>
      <c r="F1697" s="362"/>
      <c r="G1697" s="363"/>
      <c r="H1697" s="363"/>
      <c r="I1697" s="363"/>
      <c r="J1697" s="363"/>
      <c r="K1697" s="363"/>
    </row>
    <row r="1698" spans="1:11">
      <c r="A1698" s="361"/>
      <c r="B1698" s="362"/>
      <c r="C1698" s="362"/>
      <c r="D1698" s="362"/>
      <c r="E1698" s="362"/>
      <c r="F1698" s="362"/>
      <c r="G1698" s="363"/>
      <c r="H1698" s="363"/>
      <c r="I1698" s="363"/>
      <c r="J1698" s="363"/>
      <c r="K1698" s="363"/>
    </row>
    <row r="1699" spans="1:11">
      <c r="A1699" s="361"/>
      <c r="B1699" s="362"/>
      <c r="C1699" s="362"/>
      <c r="D1699" s="362"/>
      <c r="E1699" s="362"/>
      <c r="F1699" s="362"/>
      <c r="G1699" s="363"/>
      <c r="H1699" s="363"/>
      <c r="I1699" s="363"/>
      <c r="J1699" s="363"/>
      <c r="K1699" s="363"/>
    </row>
    <row r="1700" spans="1:11">
      <c r="A1700" s="361"/>
      <c r="B1700" s="362"/>
      <c r="C1700" s="362"/>
      <c r="D1700" s="362"/>
      <c r="E1700" s="362"/>
      <c r="F1700" s="362"/>
      <c r="G1700" s="363"/>
      <c r="H1700" s="363"/>
      <c r="I1700" s="363"/>
      <c r="J1700" s="363"/>
      <c r="K1700" s="363"/>
    </row>
    <row r="1701" spans="1:11">
      <c r="A1701" s="361"/>
      <c r="B1701" s="362"/>
      <c r="C1701" s="362"/>
      <c r="D1701" s="362"/>
      <c r="E1701" s="362"/>
      <c r="F1701" s="362"/>
      <c r="G1701" s="363"/>
      <c r="H1701" s="363"/>
      <c r="I1701" s="363"/>
      <c r="J1701" s="363"/>
      <c r="K1701" s="363"/>
    </row>
    <row r="1702" spans="1:11">
      <c r="A1702" s="361"/>
      <c r="B1702" s="362"/>
      <c r="C1702" s="362"/>
      <c r="D1702" s="362"/>
      <c r="E1702" s="362"/>
      <c r="F1702" s="362"/>
      <c r="G1702" s="363"/>
      <c r="H1702" s="363"/>
      <c r="I1702" s="363"/>
      <c r="J1702" s="363"/>
      <c r="K1702" s="363"/>
    </row>
    <row r="1703" spans="1:11">
      <c r="A1703" s="361"/>
      <c r="B1703" s="362"/>
      <c r="C1703" s="362"/>
      <c r="D1703" s="362"/>
      <c r="E1703" s="362"/>
      <c r="F1703" s="362"/>
      <c r="G1703" s="363"/>
      <c r="H1703" s="363"/>
      <c r="I1703" s="363"/>
      <c r="J1703" s="363"/>
      <c r="K1703" s="363"/>
    </row>
    <row r="1704" spans="1:11">
      <c r="A1704" s="361"/>
      <c r="B1704" s="362"/>
      <c r="C1704" s="362"/>
      <c r="D1704" s="362"/>
      <c r="E1704" s="362"/>
      <c r="F1704" s="362"/>
      <c r="G1704" s="363"/>
      <c r="H1704" s="363"/>
      <c r="I1704" s="363"/>
      <c r="J1704" s="363"/>
      <c r="K1704" s="363"/>
    </row>
    <row r="1705" spans="1:11">
      <c r="A1705" s="361"/>
      <c r="B1705" s="362"/>
      <c r="C1705" s="362"/>
      <c r="D1705" s="362"/>
      <c r="E1705" s="362"/>
      <c r="F1705" s="362"/>
      <c r="G1705" s="363"/>
      <c r="H1705" s="363"/>
      <c r="I1705" s="363"/>
      <c r="J1705" s="363"/>
      <c r="K1705" s="363"/>
    </row>
    <row r="1706" spans="1:11">
      <c r="A1706" s="361"/>
      <c r="B1706" s="362"/>
      <c r="C1706" s="362"/>
      <c r="D1706" s="362"/>
      <c r="E1706" s="362"/>
      <c r="F1706" s="362"/>
      <c r="G1706" s="363"/>
      <c r="H1706" s="363"/>
      <c r="I1706" s="363"/>
      <c r="J1706" s="363"/>
      <c r="K1706" s="363"/>
    </row>
    <row r="1707" spans="1:11">
      <c r="A1707" s="361"/>
      <c r="B1707" s="362"/>
      <c r="C1707" s="362"/>
      <c r="D1707" s="362"/>
      <c r="E1707" s="362"/>
      <c r="F1707" s="362"/>
      <c r="G1707" s="363"/>
      <c r="H1707" s="363"/>
      <c r="I1707" s="363"/>
      <c r="J1707" s="363"/>
      <c r="K1707" s="363"/>
    </row>
    <row r="1708" spans="1:11">
      <c r="A1708" s="361"/>
      <c r="B1708" s="362"/>
      <c r="C1708" s="362"/>
      <c r="D1708" s="362"/>
      <c r="E1708" s="362"/>
      <c r="F1708" s="362"/>
      <c r="G1708" s="363"/>
      <c r="H1708" s="363"/>
      <c r="I1708" s="363"/>
      <c r="J1708" s="363"/>
      <c r="K1708" s="363"/>
    </row>
    <row r="1709" spans="1:11">
      <c r="A1709" s="361"/>
      <c r="B1709" s="362"/>
      <c r="C1709" s="362"/>
      <c r="D1709" s="362"/>
      <c r="E1709" s="362"/>
      <c r="F1709" s="362"/>
      <c r="G1709" s="363"/>
      <c r="H1709" s="363"/>
      <c r="I1709" s="363"/>
      <c r="J1709" s="363"/>
      <c r="K1709" s="363"/>
    </row>
    <row r="1710" spans="1:11">
      <c r="A1710" s="361"/>
      <c r="B1710" s="362"/>
      <c r="C1710" s="362"/>
      <c r="D1710" s="362"/>
      <c r="E1710" s="362"/>
      <c r="F1710" s="362"/>
      <c r="G1710" s="363"/>
      <c r="H1710" s="363"/>
      <c r="I1710" s="363"/>
      <c r="J1710" s="363"/>
      <c r="K1710" s="363"/>
    </row>
    <row r="1711" spans="1:11">
      <c r="A1711" s="361"/>
      <c r="B1711" s="362"/>
      <c r="C1711" s="362"/>
      <c r="D1711" s="362"/>
      <c r="E1711" s="362"/>
      <c r="F1711" s="362"/>
      <c r="G1711" s="363"/>
      <c r="H1711" s="363"/>
      <c r="I1711" s="363"/>
      <c r="J1711" s="363"/>
      <c r="K1711" s="363"/>
    </row>
    <row r="1712" spans="1:11">
      <c r="A1712" s="361"/>
      <c r="B1712" s="362"/>
      <c r="C1712" s="362"/>
      <c r="D1712" s="362"/>
      <c r="E1712" s="362"/>
      <c r="F1712" s="362"/>
      <c r="G1712" s="363"/>
      <c r="H1712" s="363"/>
      <c r="I1712" s="363"/>
      <c r="J1712" s="363"/>
      <c r="K1712" s="363"/>
    </row>
    <row r="1713" spans="1:11">
      <c r="A1713" s="361"/>
      <c r="B1713" s="362"/>
      <c r="C1713" s="362"/>
      <c r="D1713" s="362"/>
      <c r="E1713" s="362"/>
      <c r="F1713" s="362"/>
      <c r="G1713" s="363"/>
      <c r="H1713" s="363"/>
      <c r="I1713" s="363"/>
      <c r="J1713" s="363"/>
      <c r="K1713" s="363"/>
    </row>
    <row r="1714" spans="1:11">
      <c r="A1714" s="361"/>
      <c r="B1714" s="362"/>
      <c r="C1714" s="362"/>
      <c r="D1714" s="362"/>
      <c r="E1714" s="362"/>
      <c r="F1714" s="362"/>
      <c r="G1714" s="363"/>
      <c r="H1714" s="363"/>
      <c r="I1714" s="363"/>
      <c r="J1714" s="363"/>
      <c r="K1714" s="363"/>
    </row>
    <row r="1715" spans="1:11">
      <c r="A1715" s="361"/>
      <c r="B1715" s="362"/>
      <c r="C1715" s="362"/>
      <c r="D1715" s="362"/>
      <c r="E1715" s="362"/>
      <c r="F1715" s="362"/>
      <c r="G1715" s="363"/>
      <c r="H1715" s="363"/>
      <c r="I1715" s="363"/>
      <c r="J1715" s="363"/>
      <c r="K1715" s="363"/>
    </row>
    <row r="1716" spans="1:11">
      <c r="A1716" s="361"/>
      <c r="B1716" s="362"/>
      <c r="C1716" s="362"/>
      <c r="D1716" s="362"/>
      <c r="E1716" s="362"/>
      <c r="F1716" s="362"/>
      <c r="G1716" s="363"/>
      <c r="H1716" s="363"/>
      <c r="I1716" s="363"/>
      <c r="J1716" s="363"/>
      <c r="K1716" s="363"/>
    </row>
    <row r="1717" spans="1:11">
      <c r="A1717" s="361"/>
      <c r="B1717" s="362"/>
      <c r="C1717" s="362"/>
      <c r="D1717" s="362"/>
      <c r="E1717" s="362"/>
      <c r="F1717" s="362"/>
      <c r="G1717" s="363"/>
      <c r="H1717" s="363"/>
      <c r="I1717" s="363"/>
      <c r="J1717" s="363"/>
      <c r="K1717" s="363"/>
    </row>
    <row r="1718" spans="1:11">
      <c r="A1718" s="361"/>
      <c r="B1718" s="362"/>
      <c r="C1718" s="362"/>
      <c r="D1718" s="362"/>
      <c r="E1718" s="362"/>
      <c r="F1718" s="362"/>
      <c r="G1718" s="363"/>
      <c r="H1718" s="363"/>
      <c r="I1718" s="363"/>
      <c r="J1718" s="363"/>
      <c r="K1718" s="363"/>
    </row>
    <row r="1719" spans="1:11">
      <c r="A1719" s="361"/>
      <c r="B1719" s="362"/>
      <c r="C1719" s="362"/>
      <c r="D1719" s="362"/>
      <c r="E1719" s="362"/>
      <c r="F1719" s="362"/>
      <c r="G1719" s="363"/>
      <c r="H1719" s="363"/>
      <c r="I1719" s="363"/>
      <c r="J1719" s="363"/>
      <c r="K1719" s="363"/>
    </row>
    <row r="1720" spans="1:11">
      <c r="A1720" s="361"/>
      <c r="B1720" s="362"/>
      <c r="C1720" s="362"/>
      <c r="D1720" s="362"/>
      <c r="E1720" s="362"/>
      <c r="F1720" s="362"/>
      <c r="G1720" s="363"/>
      <c r="H1720" s="363"/>
      <c r="I1720" s="363"/>
      <c r="J1720" s="363"/>
      <c r="K1720" s="363"/>
    </row>
    <row r="1721" spans="1:11">
      <c r="A1721" s="361"/>
      <c r="B1721" s="362"/>
      <c r="C1721" s="362"/>
      <c r="D1721" s="362"/>
      <c r="E1721" s="362"/>
      <c r="F1721" s="362"/>
      <c r="G1721" s="363"/>
      <c r="H1721" s="363"/>
      <c r="I1721" s="363"/>
      <c r="J1721" s="363"/>
      <c r="K1721" s="363"/>
    </row>
    <row r="1722" spans="1:11">
      <c r="A1722" s="361"/>
      <c r="B1722" s="362"/>
      <c r="C1722" s="362"/>
      <c r="D1722" s="362"/>
      <c r="E1722" s="362"/>
      <c r="F1722" s="362"/>
      <c r="G1722" s="363"/>
      <c r="H1722" s="363"/>
      <c r="I1722" s="363"/>
      <c r="J1722" s="363"/>
      <c r="K1722" s="363"/>
    </row>
    <row r="1723" spans="1:11">
      <c r="A1723" s="361"/>
      <c r="B1723" s="362"/>
      <c r="C1723" s="362"/>
      <c r="D1723" s="362"/>
      <c r="E1723" s="362"/>
      <c r="F1723" s="362"/>
      <c r="G1723" s="363"/>
      <c r="H1723" s="363"/>
      <c r="I1723" s="363"/>
      <c r="J1723" s="363"/>
      <c r="K1723" s="363"/>
    </row>
    <row r="1724" spans="1:11">
      <c r="A1724" s="361"/>
      <c r="B1724" s="362"/>
      <c r="C1724" s="362"/>
      <c r="D1724" s="362"/>
      <c r="E1724" s="362"/>
      <c r="F1724" s="362"/>
      <c r="G1724" s="363"/>
      <c r="H1724" s="363"/>
      <c r="I1724" s="363"/>
      <c r="J1724" s="363"/>
      <c r="K1724" s="363"/>
    </row>
    <row r="1725" spans="1:11">
      <c r="A1725" s="361"/>
      <c r="B1725" s="362"/>
      <c r="C1725" s="362"/>
      <c r="D1725" s="362"/>
      <c r="E1725" s="362"/>
      <c r="F1725" s="362"/>
      <c r="G1725" s="363"/>
      <c r="H1725" s="363"/>
      <c r="I1725" s="363"/>
      <c r="J1725" s="363"/>
      <c r="K1725" s="363"/>
    </row>
    <row r="1726" spans="1:11">
      <c r="A1726" s="361"/>
      <c r="B1726" s="362"/>
      <c r="C1726" s="362"/>
      <c r="D1726" s="362"/>
      <c r="E1726" s="362"/>
      <c r="F1726" s="362"/>
      <c r="G1726" s="363"/>
      <c r="H1726" s="363"/>
      <c r="I1726" s="363"/>
      <c r="J1726" s="363"/>
      <c r="K1726" s="363"/>
    </row>
    <row r="1727" spans="1:11">
      <c r="A1727" s="361"/>
      <c r="B1727" s="362"/>
      <c r="C1727" s="362"/>
      <c r="D1727" s="362"/>
      <c r="E1727" s="362"/>
      <c r="F1727" s="362"/>
      <c r="G1727" s="363"/>
      <c r="H1727" s="363"/>
      <c r="I1727" s="363"/>
      <c r="J1727" s="363"/>
      <c r="K1727" s="363"/>
    </row>
    <row r="1728" spans="1:11">
      <c r="A1728" s="361"/>
      <c r="B1728" s="362"/>
      <c r="C1728" s="362"/>
      <c r="D1728" s="362"/>
      <c r="E1728" s="362"/>
      <c r="F1728" s="362"/>
      <c r="G1728" s="363"/>
      <c r="H1728" s="363"/>
      <c r="I1728" s="363"/>
      <c r="J1728" s="363"/>
      <c r="K1728" s="363"/>
    </row>
    <row r="1729" spans="1:11">
      <c r="A1729" s="361"/>
      <c r="B1729" s="362"/>
      <c r="C1729" s="362"/>
      <c r="D1729" s="362"/>
      <c r="E1729" s="362"/>
      <c r="F1729" s="362"/>
      <c r="G1729" s="363"/>
      <c r="H1729" s="363"/>
      <c r="I1729" s="363"/>
      <c r="J1729" s="363"/>
      <c r="K1729" s="363"/>
    </row>
    <row r="1730" spans="1:11">
      <c r="A1730" s="361"/>
      <c r="B1730" s="362"/>
      <c r="C1730" s="362"/>
      <c r="D1730" s="362"/>
      <c r="E1730" s="362"/>
      <c r="F1730" s="362"/>
      <c r="G1730" s="363"/>
      <c r="H1730" s="363"/>
      <c r="I1730" s="363"/>
      <c r="J1730" s="363"/>
      <c r="K1730" s="363"/>
    </row>
    <row r="1731" spans="1:11">
      <c r="A1731" s="361"/>
      <c r="B1731" s="362"/>
      <c r="C1731" s="362"/>
      <c r="D1731" s="362"/>
      <c r="E1731" s="362"/>
      <c r="F1731" s="362"/>
      <c r="G1731" s="363"/>
      <c r="H1731" s="363"/>
      <c r="I1731" s="363"/>
      <c r="J1731" s="363"/>
      <c r="K1731" s="363"/>
    </row>
    <row r="1732" spans="1:11">
      <c r="A1732" s="361"/>
      <c r="B1732" s="362"/>
      <c r="C1732" s="362"/>
      <c r="D1732" s="362"/>
      <c r="E1732" s="362"/>
      <c r="F1732" s="362"/>
      <c r="G1732" s="363"/>
      <c r="H1732" s="363"/>
      <c r="I1732" s="363"/>
      <c r="J1732" s="363"/>
      <c r="K1732" s="363"/>
    </row>
    <row r="1733" spans="1:11">
      <c r="A1733" s="361"/>
      <c r="B1733" s="362"/>
      <c r="C1733" s="362"/>
      <c r="D1733" s="362"/>
      <c r="E1733" s="362"/>
      <c r="F1733" s="362"/>
      <c r="G1733" s="363"/>
      <c r="H1733" s="363"/>
      <c r="I1733" s="363"/>
      <c r="J1733" s="363"/>
      <c r="K1733" s="363"/>
    </row>
    <row r="1734" spans="1:11">
      <c r="A1734" s="361"/>
      <c r="B1734" s="362"/>
      <c r="C1734" s="362"/>
      <c r="D1734" s="362"/>
      <c r="E1734" s="362"/>
      <c r="F1734" s="362"/>
      <c r="G1734" s="363"/>
      <c r="H1734" s="363"/>
      <c r="I1734" s="363"/>
      <c r="J1734" s="363"/>
      <c r="K1734" s="363"/>
    </row>
    <row r="1735" spans="1:11">
      <c r="A1735" s="361"/>
      <c r="B1735" s="362"/>
      <c r="C1735" s="362"/>
      <c r="D1735" s="362"/>
      <c r="E1735" s="362"/>
      <c r="F1735" s="362"/>
      <c r="G1735" s="363"/>
      <c r="H1735" s="363"/>
      <c r="I1735" s="363"/>
      <c r="J1735" s="363"/>
      <c r="K1735" s="363"/>
    </row>
    <row r="1736" spans="1:11">
      <c r="A1736" s="361"/>
      <c r="B1736" s="362"/>
      <c r="C1736" s="362"/>
      <c r="D1736" s="362"/>
      <c r="E1736" s="362"/>
      <c r="F1736" s="362"/>
      <c r="G1736" s="363"/>
      <c r="H1736" s="363"/>
      <c r="I1736" s="363"/>
      <c r="J1736" s="363"/>
      <c r="K1736" s="363"/>
    </row>
    <row r="1737" spans="1:11">
      <c r="A1737" s="361"/>
      <c r="B1737" s="362"/>
      <c r="C1737" s="362"/>
      <c r="D1737" s="362"/>
      <c r="E1737" s="362"/>
      <c r="F1737" s="362"/>
      <c r="G1737" s="363"/>
      <c r="H1737" s="363"/>
      <c r="I1737" s="363"/>
      <c r="J1737" s="363"/>
      <c r="K1737" s="363"/>
    </row>
    <row r="1738" spans="1:11">
      <c r="A1738" s="361"/>
      <c r="B1738" s="362"/>
      <c r="C1738" s="362"/>
      <c r="D1738" s="362"/>
      <c r="E1738" s="362"/>
      <c r="F1738" s="362"/>
      <c r="G1738" s="363"/>
      <c r="H1738" s="363"/>
      <c r="I1738" s="363"/>
      <c r="J1738" s="363"/>
      <c r="K1738" s="363"/>
    </row>
    <row r="1739" spans="1:11">
      <c r="A1739" s="361"/>
      <c r="B1739" s="362"/>
      <c r="C1739" s="362"/>
      <c r="D1739" s="362"/>
      <c r="E1739" s="362"/>
      <c r="F1739" s="362"/>
      <c r="G1739" s="363"/>
      <c r="H1739" s="363"/>
      <c r="I1739" s="363"/>
      <c r="J1739" s="363"/>
      <c r="K1739" s="363"/>
    </row>
    <row r="1740" spans="1:11">
      <c r="A1740" s="361"/>
      <c r="B1740" s="362"/>
      <c r="C1740" s="362"/>
      <c r="D1740" s="362"/>
      <c r="E1740" s="362"/>
      <c r="F1740" s="362"/>
      <c r="G1740" s="363"/>
      <c r="H1740" s="363"/>
      <c r="I1740" s="363"/>
      <c r="J1740" s="363"/>
      <c r="K1740" s="363"/>
    </row>
    <row r="1741" spans="1:11">
      <c r="A1741" s="361"/>
      <c r="B1741" s="362"/>
      <c r="C1741" s="362"/>
      <c r="D1741" s="362"/>
      <c r="E1741" s="362"/>
      <c r="F1741" s="362"/>
      <c r="G1741" s="363"/>
      <c r="H1741" s="363"/>
      <c r="I1741" s="363"/>
      <c r="J1741" s="363"/>
      <c r="K1741" s="363"/>
    </row>
    <row r="1742" spans="1:11">
      <c r="A1742" s="361"/>
      <c r="B1742" s="362"/>
      <c r="C1742" s="362"/>
      <c r="D1742" s="362"/>
      <c r="E1742" s="362"/>
      <c r="F1742" s="362"/>
      <c r="G1742" s="363"/>
      <c r="H1742" s="363"/>
      <c r="I1742" s="363"/>
      <c r="J1742" s="363"/>
      <c r="K1742" s="363"/>
    </row>
    <row r="1743" spans="1:11">
      <c r="A1743" s="361"/>
      <c r="B1743" s="362"/>
      <c r="C1743" s="362"/>
      <c r="D1743" s="362"/>
      <c r="E1743" s="362"/>
      <c r="F1743" s="362"/>
      <c r="G1743" s="363"/>
      <c r="H1743" s="363"/>
      <c r="I1743" s="363"/>
      <c r="J1743" s="363"/>
      <c r="K1743" s="363"/>
    </row>
    <row r="1744" spans="1:11">
      <c r="A1744" s="361"/>
      <c r="B1744" s="362"/>
      <c r="C1744" s="362"/>
      <c r="D1744" s="362"/>
      <c r="E1744" s="362"/>
      <c r="F1744" s="362"/>
      <c r="G1744" s="363"/>
      <c r="H1744" s="363"/>
      <c r="I1744" s="363"/>
      <c r="J1744" s="363"/>
      <c r="K1744" s="363"/>
    </row>
    <row r="1745" spans="1:11">
      <c r="A1745" s="361"/>
      <c r="B1745" s="362"/>
      <c r="C1745" s="362"/>
      <c r="D1745" s="362"/>
      <c r="E1745" s="362"/>
      <c r="F1745" s="362"/>
      <c r="G1745" s="363"/>
      <c r="H1745" s="363"/>
      <c r="I1745" s="363"/>
      <c r="J1745" s="363"/>
      <c r="K1745" s="363"/>
    </row>
    <row r="1746" spans="1:11">
      <c r="A1746" s="361"/>
      <c r="B1746" s="362"/>
      <c r="C1746" s="362"/>
      <c r="D1746" s="362"/>
      <c r="E1746" s="362"/>
      <c r="F1746" s="362"/>
      <c r="G1746" s="363"/>
      <c r="H1746" s="363"/>
      <c r="I1746" s="363"/>
      <c r="J1746" s="363"/>
      <c r="K1746" s="363"/>
    </row>
  </sheetData>
  <autoFilter ref="A8:AP1159"/>
  <mergeCells count="84">
    <mergeCell ref="A1076:AO1076"/>
    <mergeCell ref="A1151:AO1151"/>
    <mergeCell ref="A1010:AO1010"/>
    <mergeCell ref="A1019:AO1019"/>
    <mergeCell ref="A1028:AO1028"/>
    <mergeCell ref="A1037:AO1037"/>
    <mergeCell ref="A1055:AO1055"/>
    <mergeCell ref="A1064:AO1064"/>
    <mergeCell ref="A927:AO927"/>
    <mergeCell ref="A951:AO951"/>
    <mergeCell ref="A964:AO964"/>
    <mergeCell ref="A972:AO972"/>
    <mergeCell ref="A992:AO992"/>
    <mergeCell ref="A1000:AO1000"/>
    <mergeCell ref="A825:AO825"/>
    <mergeCell ref="A834:AO834"/>
    <mergeCell ref="A842:AO842"/>
    <mergeCell ref="A855:AO855"/>
    <mergeCell ref="A864:AO864"/>
    <mergeCell ref="A883:AO883"/>
    <mergeCell ref="A750:AO750"/>
    <mergeCell ref="A759:AO759"/>
    <mergeCell ref="A774:AO774"/>
    <mergeCell ref="A781:AO781"/>
    <mergeCell ref="A793:AO793"/>
    <mergeCell ref="A816:AO816"/>
    <mergeCell ref="A640:AO640"/>
    <mergeCell ref="A656:AO656"/>
    <mergeCell ref="A666:AO666"/>
    <mergeCell ref="A675:AO675"/>
    <mergeCell ref="A698:AO698"/>
    <mergeCell ref="A741:AO741"/>
    <mergeCell ref="A469:AO469"/>
    <mergeCell ref="A499:AO499"/>
    <mergeCell ref="A542:AO542"/>
    <mergeCell ref="A555:AO555"/>
    <mergeCell ref="A564:AO564"/>
    <mergeCell ref="A577:AO577"/>
    <mergeCell ref="A192:AO192"/>
    <mergeCell ref="A236:AO236"/>
    <mergeCell ref="A274:AO274"/>
    <mergeCell ref="A328:AO328"/>
    <mergeCell ref="A382:AO382"/>
    <mergeCell ref="A423:AO423"/>
    <mergeCell ref="A75:AO75"/>
    <mergeCell ref="A85:AO85"/>
    <mergeCell ref="A99:AO99"/>
    <mergeCell ref="A109:AO109"/>
    <mergeCell ref="A118:AO118"/>
    <mergeCell ref="A166:AO166"/>
    <mergeCell ref="A18:AO18"/>
    <mergeCell ref="A27:AO27"/>
    <mergeCell ref="A36:AO36"/>
    <mergeCell ref="AG5:AJ6"/>
    <mergeCell ref="AK5:AK7"/>
    <mergeCell ref="AL5:AO6"/>
    <mergeCell ref="A9:AO9"/>
    <mergeCell ref="R5:U6"/>
    <mergeCell ref="V5:V7"/>
    <mergeCell ref="W5:Z6"/>
    <mergeCell ref="AA5:AA7"/>
    <mergeCell ref="AB5:AE6"/>
    <mergeCell ref="AF5:AF7"/>
    <mergeCell ref="AF4:AJ4"/>
    <mergeCell ref="AK4:AO4"/>
    <mergeCell ref="A5:A7"/>
    <mergeCell ref="B5:F6"/>
    <mergeCell ref="G5:G7"/>
    <mergeCell ref="H5:K6"/>
    <mergeCell ref="L5:L7"/>
    <mergeCell ref="M5:P6"/>
    <mergeCell ref="Q5:Q7"/>
    <mergeCell ref="A4:F4"/>
    <mergeCell ref="G4:K4"/>
    <mergeCell ref="L4:P4"/>
    <mergeCell ref="Q4:U4"/>
    <mergeCell ref="V4:Z4"/>
    <mergeCell ref="AA4:AE4"/>
    <mergeCell ref="AK1:AO1"/>
    <mergeCell ref="J2:K2"/>
    <mergeCell ref="T2:U2"/>
    <mergeCell ref="AB2:AI2"/>
    <mergeCell ref="AN2:AO2"/>
    <mergeCell ref="A3:AN3"/>
  </mergeCells>
  <printOptions horizontalCentered="1"/>
  <pageMargins left="0.19" right="0" top="0.43307086614173201" bottom="0.39" header="0.196850393700787" footer="0.23"/>
  <pageSetup paperSize="9" scale="6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24.09.14_final</vt:lpstr>
      <vt:lpstr>'24.09.14_final'!Print_Area</vt:lpstr>
      <vt:lpstr>'24.09.14_final'!Print_Titles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anmolcean</dc:creator>
  <cp:lastModifiedBy>anmolcean</cp:lastModifiedBy>
  <dcterms:created xsi:type="dcterms:W3CDTF">2014-09-24T15:00:18Z</dcterms:created>
  <dcterms:modified xsi:type="dcterms:W3CDTF">2014-09-24T15:02:02Z</dcterms:modified>
</cp:coreProperties>
</file>